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20" windowWidth="16212" windowHeight="12672" activeTab="1"/>
  </bookViews>
  <sheets>
    <sheet name="Foglio1" sheetId="1" r:id="rId1"/>
    <sheet name="Foglio1 (3)" sheetId="5" r:id="rId2"/>
    <sheet name="Foglio1 (2)" sheetId="4" r:id="rId3"/>
    <sheet name="Foglio2" sheetId="2" r:id="rId4"/>
    <sheet name="Foglio3" sheetId="3" r:id="rId5"/>
  </sheets>
  <calcPr calcId="125725"/>
</workbook>
</file>

<file path=xl/calcChain.xml><?xml version="1.0" encoding="utf-8"?>
<calcChain xmlns="http://schemas.openxmlformats.org/spreadsheetml/2006/main">
  <c r="C11" i="5"/>
  <c r="D11"/>
  <c r="A13"/>
  <c r="A14" s="1"/>
  <c r="A15" s="1"/>
  <c r="A16" s="1"/>
  <c r="B12"/>
  <c r="A12"/>
  <c r="C12" s="1"/>
  <c r="B11"/>
  <c r="B8"/>
  <c r="B7"/>
  <c r="B5"/>
  <c r="B12" i="1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12"/>
  <c r="D6"/>
  <c r="C12" i="4"/>
  <c r="B12"/>
  <c r="A12"/>
  <c r="A13" s="1"/>
  <c r="A14" s="1"/>
  <c r="A15" s="1"/>
  <c r="A16" s="1"/>
  <c r="C11"/>
  <c r="B11"/>
  <c r="A11"/>
  <c r="C10"/>
  <c r="D7"/>
  <c r="B7"/>
  <c r="D6"/>
  <c r="B6"/>
  <c r="B4"/>
  <c r="B6" i="1"/>
  <c r="B13" s="1"/>
  <c r="D8"/>
  <c r="B8"/>
  <c r="D9"/>
  <c r="B9"/>
  <c r="A13"/>
  <c r="D12" i="5" l="1"/>
  <c r="D13"/>
  <c r="D14"/>
  <c r="D15"/>
  <c r="D16"/>
  <c r="C13"/>
  <c r="C14"/>
  <c r="C15"/>
  <c r="C16"/>
  <c r="D17"/>
  <c r="C17"/>
  <c r="B13"/>
  <c r="A17"/>
  <c r="B15"/>
  <c r="B16"/>
  <c r="B14"/>
  <c r="C16" i="4"/>
  <c r="A17"/>
  <c r="B16"/>
  <c r="B10"/>
  <c r="C15"/>
  <c r="B14"/>
  <c r="B15"/>
  <c r="C14"/>
  <c r="C13"/>
  <c r="B13"/>
  <c r="A14" i="1"/>
  <c r="B17" i="5" l="1"/>
  <c r="A18"/>
  <c r="A18" i="4"/>
  <c r="B17"/>
  <c r="C17"/>
  <c r="B14" i="1"/>
  <c r="A15"/>
  <c r="C18" i="5" l="1"/>
  <c r="D18"/>
  <c r="B18"/>
  <c r="A19"/>
  <c r="A19" i="4"/>
  <c r="C18"/>
  <c r="B18"/>
  <c r="B15" i="1"/>
  <c r="A16"/>
  <c r="C19" i="5" l="1"/>
  <c r="D19"/>
  <c r="A20"/>
  <c r="B19"/>
  <c r="A20" i="4"/>
  <c r="C19"/>
  <c r="B19"/>
  <c r="B16" i="1"/>
  <c r="A17"/>
  <c r="D20" i="5" l="1"/>
  <c r="C20"/>
  <c r="A21"/>
  <c r="B20"/>
  <c r="A21" i="4"/>
  <c r="B20"/>
  <c r="C20"/>
  <c r="B17" i="1"/>
  <c r="A18"/>
  <c r="C21" i="5" l="1"/>
  <c r="D21"/>
  <c r="A22"/>
  <c r="B21"/>
  <c r="C21" i="4"/>
  <c r="B21"/>
  <c r="A22"/>
  <c r="B18" i="1"/>
  <c r="A19"/>
  <c r="C22" i="5" l="1"/>
  <c r="D22"/>
  <c r="A23"/>
  <c r="B22"/>
  <c r="B22" i="4"/>
  <c r="A23"/>
  <c r="C22"/>
  <c r="B19" i="1"/>
  <c r="A20"/>
  <c r="C23" i="5" l="1"/>
  <c r="D23"/>
  <c r="B23"/>
  <c r="A24"/>
  <c r="A24" i="4"/>
  <c r="B23"/>
  <c r="C23"/>
  <c r="B20" i="1"/>
  <c r="A21"/>
  <c r="D24" i="5" l="1"/>
  <c r="C24"/>
  <c r="A25"/>
  <c r="B24"/>
  <c r="A25" i="4"/>
  <c r="B24"/>
  <c r="C24"/>
  <c r="B21" i="1"/>
  <c r="A22"/>
  <c r="C25" i="5" l="1"/>
  <c r="D25"/>
  <c r="A26"/>
  <c r="B25"/>
  <c r="A26" i="4"/>
  <c r="B25"/>
  <c r="C25"/>
  <c r="B22" i="1"/>
  <c r="A23"/>
  <c r="C26" i="5" l="1"/>
  <c r="D26"/>
  <c r="A27"/>
  <c r="B26"/>
  <c r="C26" i="4"/>
  <c r="A27"/>
  <c r="B26"/>
  <c r="B23" i="1"/>
  <c r="A24"/>
  <c r="C27" i="5" l="1"/>
  <c r="D27"/>
  <c r="A28"/>
  <c r="B27"/>
  <c r="A28" i="4"/>
  <c r="B27"/>
  <c r="C27"/>
  <c r="B24" i="1"/>
  <c r="A25"/>
  <c r="D28" i="5" l="1"/>
  <c r="C28"/>
  <c r="A29"/>
  <c r="B28"/>
  <c r="A29" i="4"/>
  <c r="B28"/>
  <c r="C28"/>
  <c r="B25" i="1"/>
  <c r="A26"/>
  <c r="D29" i="5" l="1"/>
  <c r="C29"/>
  <c r="A30"/>
  <c r="B29"/>
  <c r="A30" i="4"/>
  <c r="B29"/>
  <c r="C29"/>
  <c r="B26" i="1"/>
  <c r="A27"/>
  <c r="D30" i="5" l="1"/>
  <c r="C30"/>
  <c r="A31"/>
  <c r="B30"/>
  <c r="A31" i="4"/>
  <c r="C30"/>
  <c r="B30"/>
  <c r="B27" i="1"/>
  <c r="A28"/>
  <c r="D31" i="5" l="1"/>
  <c r="C31"/>
  <c r="A32"/>
  <c r="B31"/>
  <c r="A32" i="4"/>
  <c r="C31"/>
  <c r="B31"/>
  <c r="B28" i="1"/>
  <c r="A29"/>
  <c r="D32" i="5" l="1"/>
  <c r="C32"/>
  <c r="A33"/>
  <c r="B32"/>
  <c r="C32" i="4"/>
  <c r="A33"/>
  <c r="B32"/>
  <c r="B29" i="1"/>
  <c r="A30"/>
  <c r="D33" i="5" l="1"/>
  <c r="C33"/>
  <c r="B33"/>
  <c r="A34"/>
  <c r="B33" i="4"/>
  <c r="A34"/>
  <c r="C33"/>
  <c r="B30" i="1"/>
  <c r="A31"/>
  <c r="C34" i="5" l="1"/>
  <c r="D34"/>
  <c r="A35"/>
  <c r="B34"/>
  <c r="A35" i="4"/>
  <c r="C34"/>
  <c r="B34"/>
  <c r="B31" i="1"/>
  <c r="A32"/>
  <c r="C35" i="5" l="1"/>
  <c r="D35"/>
  <c r="A36"/>
  <c r="B35"/>
  <c r="A36" i="4"/>
  <c r="B35"/>
  <c r="C35"/>
  <c r="B32" i="1"/>
  <c r="A33"/>
  <c r="C36" i="5" l="1"/>
  <c r="D36"/>
  <c r="A37"/>
  <c r="B36"/>
  <c r="A37" i="4"/>
  <c r="B36"/>
  <c r="C36"/>
  <c r="B33" i="1"/>
  <c r="A34"/>
  <c r="C37" i="5" l="1"/>
  <c r="D37"/>
  <c r="A38"/>
  <c r="B37"/>
  <c r="A38" i="4"/>
  <c r="B37"/>
  <c r="C37"/>
  <c r="B34" i="1"/>
  <c r="A35"/>
  <c r="D38" i="5" l="1"/>
  <c r="C38"/>
  <c r="B38"/>
  <c r="A39"/>
  <c r="B38" i="4"/>
  <c r="A39"/>
  <c r="C38"/>
  <c r="B35" i="1"/>
  <c r="A36"/>
  <c r="D39" i="5" l="1"/>
  <c r="C39"/>
  <c r="B39"/>
  <c r="A40"/>
  <c r="A40" i="4"/>
  <c r="B39"/>
  <c r="C39"/>
  <c r="B36" i="1"/>
  <c r="A37"/>
  <c r="D40" i="5" l="1"/>
  <c r="C40"/>
  <c r="A41"/>
  <c r="B40"/>
  <c r="A41" i="4"/>
  <c r="B40"/>
  <c r="C40"/>
  <c r="B37" i="1"/>
  <c r="A38"/>
  <c r="C41" i="5" l="1"/>
  <c r="D41"/>
  <c r="A42"/>
  <c r="B41"/>
  <c r="A42" i="4"/>
  <c r="B41"/>
  <c r="C41"/>
  <c r="B38" i="1"/>
  <c r="A39"/>
  <c r="C42" i="5" l="1"/>
  <c r="D42"/>
  <c r="A43"/>
  <c r="B42"/>
  <c r="C42" i="4"/>
  <c r="A43"/>
  <c r="B42"/>
  <c r="B39" i="1"/>
  <c r="A40"/>
  <c r="C43" i="5" l="1"/>
  <c r="D43"/>
  <c r="B43"/>
  <c r="A44"/>
  <c r="B43" i="4"/>
  <c r="A44"/>
  <c r="C43"/>
  <c r="B40" i="1"/>
  <c r="A41"/>
  <c r="C44" i="5" l="1"/>
  <c r="D44"/>
  <c r="A45"/>
  <c r="B44"/>
  <c r="A45" i="4"/>
  <c r="B44"/>
  <c r="C44"/>
  <c r="B41" i="1"/>
  <c r="A42"/>
  <c r="D45" i="5" l="1"/>
  <c r="C45"/>
  <c r="A46"/>
  <c r="B45"/>
  <c r="A46" i="4"/>
  <c r="B45"/>
  <c r="C45"/>
  <c r="B42" i="1"/>
  <c r="A43"/>
  <c r="D46" i="5" l="1"/>
  <c r="C46"/>
  <c r="A47"/>
  <c r="B46"/>
  <c r="A47" i="4"/>
  <c r="C46"/>
  <c r="B46"/>
  <c r="B43" i="1"/>
  <c r="A44"/>
  <c r="D47" i="5" l="1"/>
  <c r="C47"/>
  <c r="A48"/>
  <c r="B47"/>
  <c r="A48" i="4"/>
  <c r="B47"/>
  <c r="C47"/>
  <c r="B44" i="1"/>
  <c r="A45"/>
  <c r="D48" i="5" l="1"/>
  <c r="C48"/>
  <c r="A49"/>
  <c r="B48"/>
  <c r="A49" i="4"/>
  <c r="C48"/>
  <c r="B48"/>
  <c r="B45" i="1"/>
  <c r="A46"/>
  <c r="C49" i="5" l="1"/>
  <c r="D49"/>
  <c r="B49"/>
  <c r="A50"/>
  <c r="B49" i="4"/>
  <c r="A50"/>
  <c r="C49"/>
  <c r="B46" i="1"/>
  <c r="A47"/>
  <c r="D50" i="5" l="1"/>
  <c r="C50"/>
  <c r="B50"/>
  <c r="A51"/>
  <c r="A51" i="4"/>
  <c r="B50"/>
  <c r="C50"/>
  <c r="B47" i="1"/>
  <c r="A48"/>
  <c r="D51" i="5" l="1"/>
  <c r="C51"/>
  <c r="A52"/>
  <c r="B51"/>
  <c r="A52" i="4"/>
  <c r="B51"/>
  <c r="C51"/>
  <c r="B48" i="1"/>
  <c r="A49"/>
  <c r="C52" i="5" l="1"/>
  <c r="D52"/>
  <c r="A53"/>
  <c r="B52"/>
  <c r="A53" i="4"/>
  <c r="B52"/>
  <c r="C52"/>
  <c r="B49" i="1"/>
  <c r="A50"/>
  <c r="D53" i="5" l="1"/>
  <c r="C53"/>
  <c r="A54"/>
  <c r="B53"/>
  <c r="B53" i="4"/>
  <c r="C53"/>
  <c r="A54"/>
  <c r="B50" i="1"/>
  <c r="A51"/>
  <c r="D54" i="5" l="1"/>
  <c r="C54"/>
  <c r="B54"/>
  <c r="A55"/>
  <c r="C54" i="4"/>
  <c r="A55"/>
  <c r="B54"/>
  <c r="B51" i="1"/>
  <c r="A52"/>
  <c r="D55" i="5" l="1"/>
  <c r="C55"/>
  <c r="B55"/>
  <c r="A56"/>
  <c r="B55" i="4"/>
  <c r="A56"/>
  <c r="C55"/>
  <c r="B52" i="1"/>
  <c r="A53"/>
  <c r="D56" i="5" l="1"/>
  <c r="C56"/>
  <c r="B56"/>
  <c r="A57"/>
  <c r="A57" i="4"/>
  <c r="B56"/>
  <c r="C56"/>
  <c r="B53" i="1"/>
  <c r="A54"/>
  <c r="C57" i="5" l="1"/>
  <c r="D57"/>
  <c r="A58"/>
  <c r="B57"/>
  <c r="A58" i="4"/>
  <c r="B57"/>
  <c r="C57"/>
  <c r="B54" i="1"/>
  <c r="A55"/>
  <c r="C58" i="5" l="1"/>
  <c r="D58"/>
  <c r="A59"/>
  <c r="B58"/>
  <c r="C58" i="4"/>
  <c r="A59"/>
  <c r="B58"/>
  <c r="B55" i="1"/>
  <c r="A56"/>
  <c r="C59" i="5" l="1"/>
  <c r="D59"/>
  <c r="B59"/>
  <c r="A60"/>
  <c r="C59" i="4"/>
  <c r="B59"/>
  <c r="A60"/>
  <c r="B56" i="1"/>
  <c r="A57"/>
  <c r="D60" i="5" l="1"/>
  <c r="C60"/>
  <c r="B60"/>
  <c r="A61"/>
  <c r="B60" i="4"/>
  <c r="C60"/>
  <c r="B57" i="1"/>
  <c r="A58"/>
  <c r="D61" i="5" l="1"/>
  <c r="C61"/>
  <c r="B61"/>
  <c r="B58" i="1"/>
  <c r="A59"/>
  <c r="B59" l="1"/>
  <c r="A60"/>
  <c r="B60" l="1"/>
  <c r="A61"/>
  <c r="B61" l="1"/>
  <c r="A62"/>
  <c r="B62" l="1"/>
</calcChain>
</file>

<file path=xl/sharedStrings.xml><?xml version="1.0" encoding="utf-8"?>
<sst xmlns="http://schemas.openxmlformats.org/spreadsheetml/2006/main" count="62" uniqueCount="24">
  <si>
    <t>Hz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</si>
  <si>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</si>
  <si>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t>Frequenza</t>
  </si>
  <si>
    <t>t [ms]</t>
  </si>
  <si>
    <t>Omega</t>
  </si>
  <si>
    <t>ms</t>
  </si>
  <si>
    <t>Vpicco</t>
  </si>
  <si>
    <t>Volt 50Hz</t>
  </si>
  <si>
    <t>rad</t>
  </si>
  <si>
    <t>Volt 60Hz</t>
  </si>
  <si>
    <t>Periodo</t>
  </si>
  <si>
    <t>TENSIONE SINUSOIDALE 220V</t>
  </si>
  <si>
    <t>V</t>
  </si>
  <si>
    <t>V RMS</t>
  </si>
  <si>
    <t>ITALIA</t>
  </si>
  <si>
    <t>USA</t>
  </si>
  <si>
    <t>TENSIONE DI RETE</t>
  </si>
  <si>
    <r>
      <t xml:space="preserve">w = 2p </t>
    </r>
    <r>
      <rPr>
        <sz val="12"/>
        <color theme="1"/>
        <rFont val="Calibri"/>
        <family val="2"/>
        <scheme val="minor"/>
      </rPr>
      <t>f</t>
    </r>
  </si>
  <si>
    <r>
      <t>V = Vp sen(</t>
    </r>
    <r>
      <rPr>
        <sz val="12"/>
        <color theme="1"/>
        <rFont val="Symbol"/>
        <family val="1"/>
        <charset val="2"/>
      </rPr>
      <t>w</t>
    </r>
    <r>
      <rPr>
        <sz val="12"/>
        <color theme="1"/>
        <rFont val="Calibri"/>
        <family val="2"/>
        <scheme val="minor"/>
      </rPr>
      <t xml:space="preserve"> t)</t>
    </r>
  </si>
  <si>
    <t>V volt</t>
  </si>
  <si>
    <t>+120°</t>
  </si>
  <si>
    <t>TENSIONE DI RETE TRIFASE</t>
  </si>
  <si>
    <r>
      <t>V = Vp sen(</t>
    </r>
    <r>
      <rPr>
        <sz val="12"/>
        <color theme="1"/>
        <rFont val="Symbol"/>
        <family val="1"/>
        <charset val="2"/>
      </rPr>
      <t>f +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Symbol"/>
        <family val="1"/>
        <charset val="2"/>
      </rPr>
      <t>w</t>
    </r>
    <r>
      <rPr>
        <sz val="12"/>
        <color theme="1"/>
        <rFont val="Calibri"/>
        <family val="2"/>
        <scheme val="minor"/>
      </rPr>
      <t xml:space="preserve"> t)</t>
    </r>
  </si>
  <si>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Calibri"/>
        <family val="2"/>
        <scheme val="minor"/>
      </rPr>
      <t xml:space="preserve"> = sfasamento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</si>
</sst>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E0A1E"/>
      <name val="Arial"/>
      <family val="2"/>
    </font>
    <font>
      <sz val="11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2" fontId="0" fillId="2" borderId="0" xfId="0" applyNumberFormat="1" applyFill="1"/>
    <xf numFmtId="0" fontId="2" fillId="2" borderId="0" xfId="0" applyFont="1" applyFill="1"/>
    <xf numFmtId="1" fontId="0" fillId="2" borderId="0" xfId="0" applyNumberFormat="1" applyFill="1"/>
    <xf numFmtId="165" fontId="0" fillId="2" borderId="0" xfId="0" applyNumberFormat="1" applyFill="1"/>
    <xf numFmtId="0" fontId="4" fillId="0" borderId="0" xfId="0" applyFont="1"/>
    <xf numFmtId="0" fontId="5" fillId="2" borderId="0" xfId="0" applyFont="1" applyFill="1"/>
    <xf numFmtId="0" fontId="0" fillId="2" borderId="0" xfId="0" quotePrefix="1" applyFill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8.4644719306674054E-2"/>
          <c:y val="1.515777368365467E-2"/>
          <c:w val="0.79576293268408671"/>
          <c:h val="0.94484590320397732"/>
        </c:manualLayout>
      </c:layout>
      <c:scatterChart>
        <c:scatterStyle val="smoothMarker"/>
        <c:ser>
          <c:idx val="0"/>
          <c:order val="0"/>
          <c:tx>
            <c:v>50Hz</c:v>
          </c:tx>
          <c:marker>
            <c:symbol val="none"/>
          </c:marker>
          <c:xVal>
            <c:numRef>
              <c:f>Foglio1!$A$12:$A$62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Foglio1!$B$12:$B$62</c:f>
              <c:numCache>
                <c:formatCode>0.0</c:formatCode>
                <c:ptCount val="51"/>
                <c:pt idx="0">
                  <c:v>0</c:v>
                </c:pt>
                <c:pt idx="1">
                  <c:v>100.51368562322884</c:v>
                </c:pt>
                <c:pt idx="2">
                  <c:v>191.18839137762859</c:v>
                </c:pt>
                <c:pt idx="3">
                  <c:v>263.1482452961348</c:v>
                </c:pt>
                <c:pt idx="4">
                  <c:v>309.34931550342037</c:v>
                </c:pt>
                <c:pt idx="5">
                  <c:v>325.26911934581187</c:v>
                </c:pt>
                <c:pt idx="6">
                  <c:v>309.34931550342043</c:v>
                </c:pt>
                <c:pt idx="7">
                  <c:v>263.14824529613475</c:v>
                </c:pt>
                <c:pt idx="8">
                  <c:v>191.18839137762862</c:v>
                </c:pt>
                <c:pt idx="9">
                  <c:v>100.51368562322888</c:v>
                </c:pt>
                <c:pt idx="10">
                  <c:v>-1.0459821029930642E-13</c:v>
                </c:pt>
                <c:pt idx="11">
                  <c:v>-100.51368562322881</c:v>
                </c:pt>
                <c:pt idx="12">
                  <c:v>-191.18839137762856</c:v>
                </c:pt>
                <c:pt idx="13">
                  <c:v>-263.14824529613475</c:v>
                </c:pt>
                <c:pt idx="14">
                  <c:v>-309.34931550342043</c:v>
                </c:pt>
                <c:pt idx="15">
                  <c:v>-325.26911934581187</c:v>
                </c:pt>
                <c:pt idx="16">
                  <c:v>-309.34931550342043</c:v>
                </c:pt>
                <c:pt idx="17">
                  <c:v>-263.14824529613463</c:v>
                </c:pt>
                <c:pt idx="18">
                  <c:v>-191.18839137762865</c:v>
                </c:pt>
                <c:pt idx="19">
                  <c:v>-100.51368562322891</c:v>
                </c:pt>
                <c:pt idx="20">
                  <c:v>2.0919642059861284E-13</c:v>
                </c:pt>
                <c:pt idx="21">
                  <c:v>100.51368562322877</c:v>
                </c:pt>
                <c:pt idx="22">
                  <c:v>191.18839137762851</c:v>
                </c:pt>
                <c:pt idx="23">
                  <c:v>263.14824529613492</c:v>
                </c:pt>
                <c:pt idx="24">
                  <c:v>309.34931550342037</c:v>
                </c:pt>
                <c:pt idx="25">
                  <c:v>325.26911934581187</c:v>
                </c:pt>
                <c:pt idx="26">
                  <c:v>309.34931550342043</c:v>
                </c:pt>
                <c:pt idx="27">
                  <c:v>263.14824529613486</c:v>
                </c:pt>
                <c:pt idx="28">
                  <c:v>191.18839137762819</c:v>
                </c:pt>
                <c:pt idx="29">
                  <c:v>100.51368562322897</c:v>
                </c:pt>
                <c:pt idx="30">
                  <c:v>1.1955088769880268E-13</c:v>
                </c:pt>
                <c:pt idx="31">
                  <c:v>-100.51368562322874</c:v>
                </c:pt>
                <c:pt idx="32">
                  <c:v>-191.18839137762848</c:v>
                </c:pt>
                <c:pt idx="33">
                  <c:v>-263.14824529613475</c:v>
                </c:pt>
                <c:pt idx="34">
                  <c:v>-309.34931550342048</c:v>
                </c:pt>
                <c:pt idx="35">
                  <c:v>-325.26911934581187</c:v>
                </c:pt>
                <c:pt idx="36">
                  <c:v>-309.34931550342043</c:v>
                </c:pt>
                <c:pt idx="37">
                  <c:v>-263.14824529613486</c:v>
                </c:pt>
                <c:pt idx="38">
                  <c:v>-191.1883913776287</c:v>
                </c:pt>
                <c:pt idx="39">
                  <c:v>-100.51368562322901</c:v>
                </c:pt>
                <c:pt idx="40">
                  <c:v>4.1839284119722569E-13</c:v>
                </c:pt>
                <c:pt idx="41">
                  <c:v>100.51368562322924</c:v>
                </c:pt>
                <c:pt idx="42">
                  <c:v>191.18839137762845</c:v>
                </c:pt>
                <c:pt idx="43">
                  <c:v>263.14824529613469</c:v>
                </c:pt>
                <c:pt idx="44">
                  <c:v>309.34931550342031</c:v>
                </c:pt>
                <c:pt idx="45">
                  <c:v>325.26911934581187</c:v>
                </c:pt>
                <c:pt idx="46">
                  <c:v>309.34931550342026</c:v>
                </c:pt>
                <c:pt idx="47">
                  <c:v>263.14824529613452</c:v>
                </c:pt>
                <c:pt idx="48">
                  <c:v>191.18839137762873</c:v>
                </c:pt>
                <c:pt idx="49">
                  <c:v>100.51368562322904</c:v>
                </c:pt>
                <c:pt idx="50">
                  <c:v>1.9925147949800446E-13</c:v>
                </c:pt>
              </c:numCache>
            </c:numRef>
          </c:yVal>
          <c:smooth val="1"/>
        </c:ser>
        <c:ser>
          <c:idx val="1"/>
          <c:order val="1"/>
          <c:tx>
            <c:v>60Hz</c:v>
          </c:tx>
          <c:marker>
            <c:symbol val="none"/>
          </c:marker>
          <c:xVal>
            <c:numRef>
              <c:f>Foglio1!$A$12:$A$62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Foglio1!$C$12:$C$62</c:f>
              <c:numCache>
                <c:formatCode>0.0</c:formatCode>
                <c:ptCount val="51"/>
                <c:pt idx="0">
                  <c:v>0</c:v>
                </c:pt>
                <c:pt idx="1">
                  <c:v>62.472808205904059</c:v>
                </c:pt>
                <c:pt idx="2">
                  <c:v>116.17149615451238</c:v>
                </c:pt>
                <c:pt idx="3">
                  <c:v>153.55424270394201</c:v>
                </c:pt>
                <c:pt idx="4">
                  <c:v>169.37075219449338</c:v>
                </c:pt>
                <c:pt idx="5">
                  <c:v>161.39964287134978</c:v>
                </c:pt>
                <c:pt idx="6">
                  <c:v>130.76043335059137</c:v>
                </c:pt>
                <c:pt idx="7">
                  <c:v>81.756309556525721</c:v>
                </c:pt>
                <c:pt idx="8">
                  <c:v>21.269755046725713</c:v>
                </c:pt>
                <c:pt idx="9">
                  <c:v>-42.204073350428644</c:v>
                </c:pt>
                <c:pt idx="10">
                  <c:v>-99.750465066588802</c:v>
                </c:pt>
                <c:pt idx="11">
                  <c:v>-143.28720040023475</c:v>
                </c:pt>
                <c:pt idx="12">
                  <c:v>-166.69967425520306</c:v>
                </c:pt>
                <c:pt idx="13">
                  <c:v>-166.69967425520309</c:v>
                </c:pt>
                <c:pt idx="14">
                  <c:v>-143.28720040023487</c:v>
                </c:pt>
                <c:pt idx="15">
                  <c:v>-99.750465066588859</c:v>
                </c:pt>
                <c:pt idx="16">
                  <c:v>-42.204073350428779</c:v>
                </c:pt>
                <c:pt idx="17">
                  <c:v>21.269755046725503</c:v>
                </c:pt>
                <c:pt idx="18">
                  <c:v>81.756309556525594</c:v>
                </c:pt>
                <c:pt idx="19">
                  <c:v>130.76043335059123</c:v>
                </c:pt>
                <c:pt idx="20">
                  <c:v>161.39964287134976</c:v>
                </c:pt>
                <c:pt idx="21">
                  <c:v>169.37075219449338</c:v>
                </c:pt>
                <c:pt idx="22">
                  <c:v>153.55424270394212</c:v>
                </c:pt>
                <c:pt idx="23">
                  <c:v>116.17149615451257</c:v>
                </c:pt>
                <c:pt idx="24">
                  <c:v>62.472808205904343</c:v>
                </c:pt>
                <c:pt idx="25">
                  <c:v>6.2374376190679657E-14</c:v>
                </c:pt>
                <c:pt idx="26">
                  <c:v>-62.472808205903945</c:v>
                </c:pt>
                <c:pt idx="27">
                  <c:v>-116.17149615451225</c:v>
                </c:pt>
                <c:pt idx="28">
                  <c:v>-153.55424270394192</c:v>
                </c:pt>
                <c:pt idx="29">
                  <c:v>-169.37075219449335</c:v>
                </c:pt>
                <c:pt idx="30">
                  <c:v>-161.39964287134978</c:v>
                </c:pt>
                <c:pt idx="31">
                  <c:v>-130.7604333505914</c:v>
                </c:pt>
                <c:pt idx="32">
                  <c:v>-81.756309556525835</c:v>
                </c:pt>
                <c:pt idx="33">
                  <c:v>-21.269755046725926</c:v>
                </c:pt>
                <c:pt idx="34">
                  <c:v>42.204073350428366</c:v>
                </c:pt>
                <c:pt idx="35">
                  <c:v>99.75046506658876</c:v>
                </c:pt>
                <c:pt idx="36">
                  <c:v>143.28720040023472</c:v>
                </c:pt>
                <c:pt idx="37">
                  <c:v>166.69967425520306</c:v>
                </c:pt>
                <c:pt idx="38">
                  <c:v>166.69967425520315</c:v>
                </c:pt>
                <c:pt idx="39">
                  <c:v>143.28720040023498</c:v>
                </c:pt>
                <c:pt idx="40">
                  <c:v>99.750465066588902</c:v>
                </c:pt>
                <c:pt idx="41">
                  <c:v>42.204073350428835</c:v>
                </c:pt>
                <c:pt idx="42">
                  <c:v>-21.269755046725443</c:v>
                </c:pt>
                <c:pt idx="43">
                  <c:v>-81.756309556525139</c:v>
                </c:pt>
                <c:pt idx="44">
                  <c:v>-130.76043335059111</c:v>
                </c:pt>
                <c:pt idx="45">
                  <c:v>-161.39964287134956</c:v>
                </c:pt>
                <c:pt idx="46">
                  <c:v>-169.37075219449341</c:v>
                </c:pt>
                <c:pt idx="47">
                  <c:v>-153.55424270394241</c:v>
                </c:pt>
                <c:pt idx="48">
                  <c:v>-116.17149615451284</c:v>
                </c:pt>
                <c:pt idx="49">
                  <c:v>-62.472808205904407</c:v>
                </c:pt>
                <c:pt idx="50">
                  <c:v>-1.2474875238135931E-13</c:v>
                </c:pt>
              </c:numCache>
            </c:numRef>
          </c:yVal>
          <c:smooth val="1"/>
        </c:ser>
        <c:axId val="81459072"/>
        <c:axId val="81460608"/>
      </c:scatterChart>
      <c:valAx>
        <c:axId val="81459072"/>
        <c:scaling>
          <c:orientation val="minMax"/>
          <c:max val="52"/>
          <c:min val="0"/>
        </c:scaling>
        <c:axPos val="b"/>
        <c:majorGridlines/>
        <c:numFmt formatCode="0" sourceLinked="1"/>
        <c:majorTickMark val="in"/>
        <c:minorTickMark val="out"/>
        <c:tickLblPos val="nextTo"/>
        <c:spPr>
          <a:ln w="28575">
            <a:tailEnd type="triangle"/>
          </a:ln>
        </c:spPr>
        <c:crossAx val="81460608"/>
        <c:crosses val="autoZero"/>
        <c:crossBetween val="midCat"/>
      </c:valAx>
      <c:valAx>
        <c:axId val="81460608"/>
        <c:scaling>
          <c:orientation val="minMax"/>
        </c:scaling>
        <c:axPos val="l"/>
        <c:numFmt formatCode="0.0" sourceLinked="1"/>
        <c:majorTickMark val="none"/>
        <c:tickLblPos val="nextTo"/>
        <c:spPr>
          <a:ln w="31750">
            <a:tailEnd type="triangle"/>
          </a:ln>
        </c:spPr>
        <c:crossAx val="814590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57542742524299"/>
          <c:y val="9.4925699488756149E-2"/>
          <c:w val="0.10858718280690612"/>
          <c:h val="0.12708849173287021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8.4644719306674068E-2"/>
          <c:y val="1.515777368365467E-2"/>
          <c:w val="0.79576293268408693"/>
          <c:h val="0.94484590320397777"/>
        </c:manualLayout>
      </c:layout>
      <c:scatterChart>
        <c:scatterStyle val="smoothMarker"/>
        <c:ser>
          <c:idx val="0"/>
          <c:order val="0"/>
          <c:tx>
            <c:v>50Hz</c:v>
          </c:tx>
          <c:marker>
            <c:symbol val="none"/>
          </c:marker>
          <c:xVal>
            <c:numRef>
              <c:f>'Foglio1 (3)'!$A$11:$A$61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(3)'!$B$11:$B$61</c:f>
              <c:numCache>
                <c:formatCode>0.0</c:formatCode>
                <c:ptCount val="51"/>
                <c:pt idx="0">
                  <c:v>0</c:v>
                </c:pt>
                <c:pt idx="1">
                  <c:v>100.51368562322884</c:v>
                </c:pt>
                <c:pt idx="2">
                  <c:v>191.18839137762859</c:v>
                </c:pt>
                <c:pt idx="3">
                  <c:v>263.1482452961348</c:v>
                </c:pt>
                <c:pt idx="4">
                  <c:v>309.34931550342037</c:v>
                </c:pt>
                <c:pt idx="5">
                  <c:v>325.26911934581187</c:v>
                </c:pt>
                <c:pt idx="6">
                  <c:v>309.34931550342043</c:v>
                </c:pt>
                <c:pt idx="7">
                  <c:v>263.14824529613475</c:v>
                </c:pt>
                <c:pt idx="8">
                  <c:v>191.18839137762862</c:v>
                </c:pt>
                <c:pt idx="9">
                  <c:v>100.51368562322888</c:v>
                </c:pt>
                <c:pt idx="10">
                  <c:v>-1.0459821029930642E-13</c:v>
                </c:pt>
                <c:pt idx="11">
                  <c:v>-100.51368562322881</c:v>
                </c:pt>
                <c:pt idx="12">
                  <c:v>-191.18839137762856</c:v>
                </c:pt>
                <c:pt idx="13">
                  <c:v>-263.14824529613475</c:v>
                </c:pt>
                <c:pt idx="14">
                  <c:v>-309.34931550342043</c:v>
                </c:pt>
                <c:pt idx="15">
                  <c:v>-325.26911934581187</c:v>
                </c:pt>
                <c:pt idx="16">
                  <c:v>-309.34931550342043</c:v>
                </c:pt>
                <c:pt idx="17">
                  <c:v>-263.14824529613463</c:v>
                </c:pt>
                <c:pt idx="18">
                  <c:v>-191.18839137762865</c:v>
                </c:pt>
                <c:pt idx="19">
                  <c:v>-100.51368562322891</c:v>
                </c:pt>
                <c:pt idx="20">
                  <c:v>2.0919642059861284E-13</c:v>
                </c:pt>
                <c:pt idx="21">
                  <c:v>100.51368562322877</c:v>
                </c:pt>
                <c:pt idx="22">
                  <c:v>191.18839137762851</c:v>
                </c:pt>
                <c:pt idx="23">
                  <c:v>263.14824529613492</c:v>
                </c:pt>
                <c:pt idx="24">
                  <c:v>309.34931550342037</c:v>
                </c:pt>
                <c:pt idx="25">
                  <c:v>325.26911934581187</c:v>
                </c:pt>
                <c:pt idx="26">
                  <c:v>309.34931550342043</c:v>
                </c:pt>
                <c:pt idx="27">
                  <c:v>263.14824529613486</c:v>
                </c:pt>
                <c:pt idx="28">
                  <c:v>191.18839137762819</c:v>
                </c:pt>
                <c:pt idx="29">
                  <c:v>100.51368562322897</c:v>
                </c:pt>
                <c:pt idx="30">
                  <c:v>1.1955088769880268E-13</c:v>
                </c:pt>
                <c:pt idx="31">
                  <c:v>-100.51368562322874</c:v>
                </c:pt>
                <c:pt idx="32">
                  <c:v>-191.18839137762848</c:v>
                </c:pt>
                <c:pt idx="33">
                  <c:v>-263.14824529613475</c:v>
                </c:pt>
                <c:pt idx="34">
                  <c:v>-309.34931550342048</c:v>
                </c:pt>
                <c:pt idx="35">
                  <c:v>-325.26911934581187</c:v>
                </c:pt>
                <c:pt idx="36">
                  <c:v>-309.34931550342043</c:v>
                </c:pt>
                <c:pt idx="37">
                  <c:v>-263.14824529613486</c:v>
                </c:pt>
                <c:pt idx="38">
                  <c:v>-191.1883913776287</c:v>
                </c:pt>
                <c:pt idx="39">
                  <c:v>-100.51368562322901</c:v>
                </c:pt>
                <c:pt idx="40">
                  <c:v>4.1839284119722569E-13</c:v>
                </c:pt>
                <c:pt idx="41">
                  <c:v>100.51368562322924</c:v>
                </c:pt>
                <c:pt idx="42">
                  <c:v>191.18839137762845</c:v>
                </c:pt>
                <c:pt idx="43">
                  <c:v>263.14824529613469</c:v>
                </c:pt>
                <c:pt idx="44">
                  <c:v>309.34931550342031</c:v>
                </c:pt>
                <c:pt idx="45">
                  <c:v>325.26911934581187</c:v>
                </c:pt>
                <c:pt idx="46">
                  <c:v>309.34931550342026</c:v>
                </c:pt>
                <c:pt idx="47">
                  <c:v>263.14824529613452</c:v>
                </c:pt>
                <c:pt idx="48">
                  <c:v>191.18839137762873</c:v>
                </c:pt>
                <c:pt idx="49">
                  <c:v>100.51368562322904</c:v>
                </c:pt>
                <c:pt idx="50">
                  <c:v>1.9925147949800446E-13</c:v>
                </c:pt>
              </c:numCache>
            </c:numRef>
          </c:yVal>
          <c:smooth val="1"/>
        </c:ser>
        <c:ser>
          <c:idx val="1"/>
          <c:order val="1"/>
          <c:tx>
            <c:v>120°</c:v>
          </c:tx>
          <c:marker>
            <c:symbol val="none"/>
          </c:marker>
          <c:xVal>
            <c:numRef>
              <c:f>'Foglio1 (3)'!$A$11:$A$61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(3)'!$C$11:$C$61</c:f>
              <c:numCache>
                <c:formatCode>0.0</c:formatCode>
                <c:ptCount val="51"/>
                <c:pt idx="0">
                  <c:v>281.69132042006549</c:v>
                </c:pt>
                <c:pt idx="1">
                  <c:v>217.64752305767496</c:v>
                </c:pt>
                <c:pt idx="2">
                  <c:v>132.29886969893741</c:v>
                </c:pt>
                <c:pt idx="3">
                  <c:v>33.999881193640775</c:v>
                </c:pt>
                <c:pt idx="4">
                  <c:v>-67.627252573991214</c:v>
                </c:pt>
                <c:pt idx="5">
                  <c:v>-162.63455967290597</c:v>
                </c:pt>
                <c:pt idx="6">
                  <c:v>-241.722062929429</c:v>
                </c:pt>
                <c:pt idx="7">
                  <c:v>-297.14812648977551</c:v>
                </c:pt>
                <c:pt idx="8">
                  <c:v>-323.48726107656591</c:v>
                </c:pt>
                <c:pt idx="9">
                  <c:v>-318.16120868090383</c:v>
                </c:pt>
                <c:pt idx="10">
                  <c:v>-281.69132042006549</c:v>
                </c:pt>
                <c:pt idx="11">
                  <c:v>-217.6475230576751</c:v>
                </c:pt>
                <c:pt idx="12">
                  <c:v>-132.29886969893758</c:v>
                </c:pt>
                <c:pt idx="13">
                  <c:v>-33.99988119364096</c:v>
                </c:pt>
                <c:pt idx="14">
                  <c:v>67.627252573991598</c:v>
                </c:pt>
                <c:pt idx="15">
                  <c:v>162.63455967290571</c:v>
                </c:pt>
                <c:pt idx="16">
                  <c:v>241.72206292942892</c:v>
                </c:pt>
                <c:pt idx="17">
                  <c:v>297.14812648977562</c:v>
                </c:pt>
                <c:pt idx="18">
                  <c:v>323.48726107656591</c:v>
                </c:pt>
                <c:pt idx="19">
                  <c:v>318.16120868090383</c:v>
                </c:pt>
                <c:pt idx="20">
                  <c:v>281.69132042006538</c:v>
                </c:pt>
                <c:pt idx="21">
                  <c:v>217.64752305767513</c:v>
                </c:pt>
                <c:pt idx="22">
                  <c:v>132.29886969893764</c:v>
                </c:pt>
                <c:pt idx="23">
                  <c:v>33.999881193640419</c:v>
                </c:pt>
                <c:pt idx="24">
                  <c:v>-67.627252573991001</c:v>
                </c:pt>
                <c:pt idx="25">
                  <c:v>-162.63455967290565</c:v>
                </c:pt>
                <c:pt idx="26">
                  <c:v>-241.72206292942886</c:v>
                </c:pt>
                <c:pt idx="27">
                  <c:v>-297.14812648977534</c:v>
                </c:pt>
                <c:pt idx="28">
                  <c:v>-323.48726107656597</c:v>
                </c:pt>
                <c:pt idx="29">
                  <c:v>-318.16120868090383</c:v>
                </c:pt>
                <c:pt idx="30">
                  <c:v>-281.69132042006567</c:v>
                </c:pt>
                <c:pt idx="31">
                  <c:v>-217.64752305767519</c:v>
                </c:pt>
                <c:pt idx="32">
                  <c:v>-132.29886969893766</c:v>
                </c:pt>
                <c:pt idx="33">
                  <c:v>-33.999881193641038</c:v>
                </c:pt>
                <c:pt idx="34">
                  <c:v>67.627252573991512</c:v>
                </c:pt>
                <c:pt idx="35">
                  <c:v>162.63455967290611</c:v>
                </c:pt>
                <c:pt idx="36">
                  <c:v>241.72206292942883</c:v>
                </c:pt>
                <c:pt idx="37">
                  <c:v>297.14812648977534</c:v>
                </c:pt>
                <c:pt idx="38">
                  <c:v>323.48726107656586</c:v>
                </c:pt>
                <c:pt idx="39">
                  <c:v>318.16120868090388</c:v>
                </c:pt>
                <c:pt idx="40">
                  <c:v>281.69132042006538</c:v>
                </c:pt>
                <c:pt idx="41">
                  <c:v>217.64752305767479</c:v>
                </c:pt>
                <c:pt idx="42">
                  <c:v>132.29886969893769</c:v>
                </c:pt>
                <c:pt idx="43">
                  <c:v>33.99988119364108</c:v>
                </c:pt>
                <c:pt idx="44">
                  <c:v>-67.627252573990916</c:v>
                </c:pt>
                <c:pt idx="45">
                  <c:v>-162.6345596729056</c:v>
                </c:pt>
                <c:pt idx="46">
                  <c:v>-241.7220629294292</c:v>
                </c:pt>
                <c:pt idx="47">
                  <c:v>-297.14812648977579</c:v>
                </c:pt>
                <c:pt idx="48">
                  <c:v>-323.48726107656597</c:v>
                </c:pt>
                <c:pt idx="49">
                  <c:v>-318.16120868090388</c:v>
                </c:pt>
                <c:pt idx="50">
                  <c:v>-281.69132042006538</c:v>
                </c:pt>
              </c:numCache>
            </c:numRef>
          </c:yVal>
          <c:smooth val="1"/>
        </c:ser>
        <c:ser>
          <c:idx val="4"/>
          <c:order val="2"/>
          <c:tx>
            <c:v>240°</c:v>
          </c:tx>
          <c:marker>
            <c:symbol val="none"/>
          </c:marker>
          <c:xVal>
            <c:numRef>
              <c:f>'Foglio1 (3)'!$A$11:$A$61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(3)'!$D$11:$D$61</c:f>
              <c:numCache>
                <c:formatCode>0.0</c:formatCode>
                <c:ptCount val="51"/>
                <c:pt idx="0">
                  <c:v>-281.69132042006538</c:v>
                </c:pt>
                <c:pt idx="1">
                  <c:v>-318.16120868090377</c:v>
                </c:pt>
                <c:pt idx="2">
                  <c:v>-323.48726107656597</c:v>
                </c:pt>
                <c:pt idx="3">
                  <c:v>-297.14812648977556</c:v>
                </c:pt>
                <c:pt idx="4">
                  <c:v>-241.7220629294292</c:v>
                </c:pt>
                <c:pt idx="5">
                  <c:v>-162.63455967290608</c:v>
                </c:pt>
                <c:pt idx="6">
                  <c:v>-67.62725257399147</c:v>
                </c:pt>
                <c:pt idx="7">
                  <c:v>33.999881193640803</c:v>
                </c:pt>
                <c:pt idx="8">
                  <c:v>132.29886969893718</c:v>
                </c:pt>
                <c:pt idx="9">
                  <c:v>217.64752305767479</c:v>
                </c:pt>
                <c:pt idx="10">
                  <c:v>281.69132042006555</c:v>
                </c:pt>
                <c:pt idx="11">
                  <c:v>318.16120868090371</c:v>
                </c:pt>
                <c:pt idx="12">
                  <c:v>323.48726107656597</c:v>
                </c:pt>
                <c:pt idx="13">
                  <c:v>297.14812648977545</c:v>
                </c:pt>
                <c:pt idx="14">
                  <c:v>241.722062929429</c:v>
                </c:pt>
                <c:pt idx="15">
                  <c:v>162.63455967290585</c:v>
                </c:pt>
                <c:pt idx="16">
                  <c:v>67.627252573991797</c:v>
                </c:pt>
                <c:pt idx="17">
                  <c:v>-33.999881193640761</c:v>
                </c:pt>
                <c:pt idx="18">
                  <c:v>-132.29886969893687</c:v>
                </c:pt>
                <c:pt idx="19">
                  <c:v>-217.64752305767496</c:v>
                </c:pt>
                <c:pt idx="20">
                  <c:v>-281.69132042006549</c:v>
                </c:pt>
                <c:pt idx="21">
                  <c:v>-318.16120868090377</c:v>
                </c:pt>
                <c:pt idx="22">
                  <c:v>-323.48726107656597</c:v>
                </c:pt>
                <c:pt idx="23">
                  <c:v>-297.14812648977545</c:v>
                </c:pt>
                <c:pt idx="24">
                  <c:v>-241.72206292942946</c:v>
                </c:pt>
                <c:pt idx="25">
                  <c:v>-162.63455967290591</c:v>
                </c:pt>
                <c:pt idx="26">
                  <c:v>-67.627252573991839</c:v>
                </c:pt>
                <c:pt idx="27">
                  <c:v>33.999881193640718</c:v>
                </c:pt>
                <c:pt idx="28">
                  <c:v>132.29886969893789</c:v>
                </c:pt>
                <c:pt idx="29">
                  <c:v>217.64752305767493</c:v>
                </c:pt>
                <c:pt idx="30">
                  <c:v>281.69132042006521</c:v>
                </c:pt>
                <c:pt idx="31">
                  <c:v>318.16120868090377</c:v>
                </c:pt>
                <c:pt idx="32">
                  <c:v>323.48726107656597</c:v>
                </c:pt>
                <c:pt idx="33">
                  <c:v>297.14812648977545</c:v>
                </c:pt>
                <c:pt idx="34">
                  <c:v>241.72206292942869</c:v>
                </c:pt>
                <c:pt idx="35">
                  <c:v>162.63455967290594</c:v>
                </c:pt>
                <c:pt idx="36">
                  <c:v>67.627252573991868</c:v>
                </c:pt>
                <c:pt idx="37">
                  <c:v>-33.999881193640682</c:v>
                </c:pt>
                <c:pt idx="38">
                  <c:v>-132.29886969893681</c:v>
                </c:pt>
                <c:pt idx="39">
                  <c:v>-217.6475230576749</c:v>
                </c:pt>
                <c:pt idx="40">
                  <c:v>-281.69132042006578</c:v>
                </c:pt>
                <c:pt idx="41">
                  <c:v>-318.16120868090377</c:v>
                </c:pt>
                <c:pt idx="42">
                  <c:v>-323.48726107656597</c:v>
                </c:pt>
                <c:pt idx="43">
                  <c:v>-297.14812648977551</c:v>
                </c:pt>
                <c:pt idx="44">
                  <c:v>-241.72206292942948</c:v>
                </c:pt>
                <c:pt idx="45">
                  <c:v>-162.63455967290597</c:v>
                </c:pt>
                <c:pt idx="46">
                  <c:v>-67.627252573990773</c:v>
                </c:pt>
                <c:pt idx="47">
                  <c:v>33.999881193640647</c:v>
                </c:pt>
                <c:pt idx="48">
                  <c:v>132.29886969893676</c:v>
                </c:pt>
                <c:pt idx="49">
                  <c:v>217.6475230576749</c:v>
                </c:pt>
                <c:pt idx="50">
                  <c:v>281.69132042006521</c:v>
                </c:pt>
              </c:numCache>
            </c:numRef>
          </c:yVal>
          <c:smooth val="1"/>
        </c:ser>
        <c:axId val="132129152"/>
        <c:axId val="132131456"/>
      </c:scatterChart>
      <c:valAx>
        <c:axId val="132129152"/>
        <c:scaling>
          <c:orientation val="minMax"/>
          <c:max val="52"/>
          <c:min val="0"/>
        </c:scaling>
        <c:axPos val="b"/>
        <c:majorGridlines/>
        <c:numFmt formatCode="0" sourceLinked="1"/>
        <c:majorTickMark val="in"/>
        <c:minorTickMark val="out"/>
        <c:tickLblPos val="nextTo"/>
        <c:spPr>
          <a:ln w="28575">
            <a:tailEnd type="triangle"/>
          </a:ln>
        </c:spPr>
        <c:crossAx val="132131456"/>
        <c:crosses val="autoZero"/>
        <c:crossBetween val="midCat"/>
      </c:valAx>
      <c:valAx>
        <c:axId val="132131456"/>
        <c:scaling>
          <c:orientation val="minMax"/>
        </c:scaling>
        <c:axPos val="l"/>
        <c:numFmt formatCode="0.0" sourceLinked="1"/>
        <c:majorTickMark val="none"/>
        <c:tickLblPos val="nextTo"/>
        <c:spPr>
          <a:ln w="31750">
            <a:tailEnd type="triangle"/>
          </a:ln>
        </c:spPr>
        <c:crossAx val="132129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230364420527837"/>
          <c:y val="3.0230666025167067E-3"/>
          <c:w val="0.15046320843060446"/>
          <c:h val="0.23637810921920899"/>
        </c:manualLayout>
      </c:layout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8.4644719306674068E-2"/>
          <c:y val="1.515777368365467E-2"/>
          <c:w val="0.79576293268408693"/>
          <c:h val="0.94484590320397777"/>
        </c:manualLayout>
      </c:layout>
      <c:scatterChart>
        <c:scatterStyle val="smoothMarker"/>
        <c:ser>
          <c:idx val="0"/>
          <c:order val="0"/>
          <c:tx>
            <c:v>50Hz</c:v>
          </c:tx>
          <c:marker>
            <c:symbol val="none"/>
          </c:marker>
          <c:xVal>
            <c:numRef>
              <c:f>'Foglio1 (2)'!$A$10:$A$60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(2)'!$B$10:$B$60</c:f>
              <c:numCache>
                <c:formatCode>0.0</c:formatCode>
                <c:ptCount val="51"/>
                <c:pt idx="0">
                  <c:v>0</c:v>
                </c:pt>
                <c:pt idx="1">
                  <c:v>100.51368562322884</c:v>
                </c:pt>
                <c:pt idx="2">
                  <c:v>191.18839137762859</c:v>
                </c:pt>
                <c:pt idx="3">
                  <c:v>263.1482452961348</c:v>
                </c:pt>
                <c:pt idx="4">
                  <c:v>309.34931550342037</c:v>
                </c:pt>
                <c:pt idx="5">
                  <c:v>325.26911934581187</c:v>
                </c:pt>
                <c:pt idx="6">
                  <c:v>309.34931550342043</c:v>
                </c:pt>
                <c:pt idx="7">
                  <c:v>263.14824529613475</c:v>
                </c:pt>
                <c:pt idx="8">
                  <c:v>191.18839137762862</c:v>
                </c:pt>
                <c:pt idx="9">
                  <c:v>100.51368562322888</c:v>
                </c:pt>
                <c:pt idx="10">
                  <c:v>-1.0459821029930642E-13</c:v>
                </c:pt>
                <c:pt idx="11">
                  <c:v>-100.51368562322881</c:v>
                </c:pt>
                <c:pt idx="12">
                  <c:v>-191.18839137762856</c:v>
                </c:pt>
                <c:pt idx="13">
                  <c:v>-263.14824529613475</c:v>
                </c:pt>
                <c:pt idx="14">
                  <c:v>-309.34931550342043</c:v>
                </c:pt>
                <c:pt idx="15">
                  <c:v>-325.26911934581187</c:v>
                </c:pt>
                <c:pt idx="16">
                  <c:v>-309.34931550342043</c:v>
                </c:pt>
                <c:pt idx="17">
                  <c:v>-263.14824529613463</c:v>
                </c:pt>
                <c:pt idx="18">
                  <c:v>-191.18839137762865</c:v>
                </c:pt>
                <c:pt idx="19">
                  <c:v>-100.51368562322891</c:v>
                </c:pt>
                <c:pt idx="20">
                  <c:v>2.0919642059861284E-13</c:v>
                </c:pt>
                <c:pt idx="21">
                  <c:v>100.51368562322877</c:v>
                </c:pt>
                <c:pt idx="22">
                  <c:v>191.18839137762851</c:v>
                </c:pt>
                <c:pt idx="23">
                  <c:v>263.14824529613492</c:v>
                </c:pt>
                <c:pt idx="24">
                  <c:v>309.34931550342037</c:v>
                </c:pt>
                <c:pt idx="25">
                  <c:v>325.26911934581187</c:v>
                </c:pt>
                <c:pt idx="26">
                  <c:v>309.34931550342043</c:v>
                </c:pt>
                <c:pt idx="27">
                  <c:v>263.14824529613486</c:v>
                </c:pt>
                <c:pt idx="28">
                  <c:v>191.18839137762819</c:v>
                </c:pt>
                <c:pt idx="29">
                  <c:v>100.51368562322897</c:v>
                </c:pt>
                <c:pt idx="30">
                  <c:v>1.1955088769880268E-13</c:v>
                </c:pt>
                <c:pt idx="31">
                  <c:v>-100.51368562322874</c:v>
                </c:pt>
                <c:pt idx="32">
                  <c:v>-191.18839137762848</c:v>
                </c:pt>
                <c:pt idx="33">
                  <c:v>-263.14824529613475</c:v>
                </c:pt>
                <c:pt idx="34">
                  <c:v>-309.34931550342048</c:v>
                </c:pt>
                <c:pt idx="35">
                  <c:v>-325.26911934581187</c:v>
                </c:pt>
                <c:pt idx="36">
                  <c:v>-309.34931550342043</c:v>
                </c:pt>
                <c:pt idx="37">
                  <c:v>-263.14824529613486</c:v>
                </c:pt>
                <c:pt idx="38">
                  <c:v>-191.1883913776287</c:v>
                </c:pt>
                <c:pt idx="39">
                  <c:v>-100.51368562322901</c:v>
                </c:pt>
                <c:pt idx="40">
                  <c:v>4.1839284119722569E-13</c:v>
                </c:pt>
                <c:pt idx="41">
                  <c:v>100.51368562322924</c:v>
                </c:pt>
                <c:pt idx="42">
                  <c:v>191.18839137762845</c:v>
                </c:pt>
                <c:pt idx="43">
                  <c:v>263.14824529613469</c:v>
                </c:pt>
                <c:pt idx="44">
                  <c:v>309.34931550342031</c:v>
                </c:pt>
                <c:pt idx="45">
                  <c:v>325.26911934581187</c:v>
                </c:pt>
                <c:pt idx="46">
                  <c:v>309.34931550342026</c:v>
                </c:pt>
                <c:pt idx="47">
                  <c:v>263.14824529613452</c:v>
                </c:pt>
                <c:pt idx="48">
                  <c:v>191.18839137762873</c:v>
                </c:pt>
                <c:pt idx="49">
                  <c:v>100.51368562322904</c:v>
                </c:pt>
                <c:pt idx="50">
                  <c:v>1.9925147949800446E-13</c:v>
                </c:pt>
              </c:numCache>
            </c:numRef>
          </c:yVal>
          <c:smooth val="1"/>
        </c:ser>
        <c:ser>
          <c:idx val="1"/>
          <c:order val="1"/>
          <c:tx>
            <c:v>60Hz</c:v>
          </c:tx>
          <c:marker>
            <c:symbol val="none"/>
          </c:marker>
          <c:xVal>
            <c:numRef>
              <c:f>'Foglio1 (2)'!$A$10:$A$60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(2)'!$C$10:$C$60</c:f>
              <c:numCache>
                <c:formatCode>0.0</c:formatCode>
                <c:ptCount val="51"/>
                <c:pt idx="0">
                  <c:v>0</c:v>
                </c:pt>
                <c:pt idx="1">
                  <c:v>119.73954906131611</c:v>
                </c:pt>
                <c:pt idx="2">
                  <c:v>222.66203429614873</c:v>
                </c:pt>
                <c:pt idx="3">
                  <c:v>294.31229851588887</c:v>
                </c:pt>
                <c:pt idx="4">
                  <c:v>324.62727503944564</c:v>
                </c:pt>
                <c:pt idx="5">
                  <c:v>309.34931550342043</c:v>
                </c:pt>
                <c:pt idx="6">
                  <c:v>250.62416392196678</c:v>
                </c:pt>
                <c:pt idx="7">
                  <c:v>156.69959331667428</c:v>
                </c:pt>
                <c:pt idx="8">
                  <c:v>40.767030506224287</c:v>
                </c:pt>
                <c:pt idx="9">
                  <c:v>-80.891140588321576</c:v>
                </c:pt>
                <c:pt idx="10">
                  <c:v>-191.18839137762856</c:v>
                </c:pt>
                <c:pt idx="11">
                  <c:v>-274.63380076711661</c:v>
                </c:pt>
                <c:pt idx="12">
                  <c:v>-319.50770898913919</c:v>
                </c:pt>
                <c:pt idx="13">
                  <c:v>-319.5077089891393</c:v>
                </c:pt>
                <c:pt idx="14">
                  <c:v>-274.63380076711684</c:v>
                </c:pt>
                <c:pt idx="15">
                  <c:v>-191.18839137762865</c:v>
                </c:pt>
                <c:pt idx="16">
                  <c:v>-80.891140588321818</c:v>
                </c:pt>
                <c:pt idx="17">
                  <c:v>40.767030506223882</c:v>
                </c:pt>
                <c:pt idx="18">
                  <c:v>156.69959331667405</c:v>
                </c:pt>
                <c:pt idx="19">
                  <c:v>250.62416392196653</c:v>
                </c:pt>
                <c:pt idx="20">
                  <c:v>309.34931550342037</c:v>
                </c:pt>
                <c:pt idx="21">
                  <c:v>324.62727503944564</c:v>
                </c:pt>
                <c:pt idx="22">
                  <c:v>294.31229851588904</c:v>
                </c:pt>
                <c:pt idx="23">
                  <c:v>222.6620342961491</c:v>
                </c:pt>
                <c:pt idx="24">
                  <c:v>119.73954906131665</c:v>
                </c:pt>
                <c:pt idx="25">
                  <c:v>1.1955088769880268E-13</c:v>
                </c:pt>
                <c:pt idx="26">
                  <c:v>-119.7395490613159</c:v>
                </c:pt>
                <c:pt idx="27">
                  <c:v>-222.66203429614848</c:v>
                </c:pt>
                <c:pt idx="28">
                  <c:v>-294.3122985158887</c:v>
                </c:pt>
                <c:pt idx="29">
                  <c:v>-324.62727503944558</c:v>
                </c:pt>
                <c:pt idx="30">
                  <c:v>-309.34931550342043</c:v>
                </c:pt>
                <c:pt idx="31">
                  <c:v>-250.62416392196687</c:v>
                </c:pt>
                <c:pt idx="32">
                  <c:v>-156.69959331667454</c:v>
                </c:pt>
                <c:pt idx="33">
                  <c:v>-40.767030506224692</c:v>
                </c:pt>
                <c:pt idx="34">
                  <c:v>80.891140588321036</c:v>
                </c:pt>
                <c:pt idx="35">
                  <c:v>191.18839137762845</c:v>
                </c:pt>
                <c:pt idx="36">
                  <c:v>274.63380076711655</c:v>
                </c:pt>
                <c:pt idx="37">
                  <c:v>319.50770898913919</c:v>
                </c:pt>
                <c:pt idx="38">
                  <c:v>319.50770898913936</c:v>
                </c:pt>
                <c:pt idx="39">
                  <c:v>274.63380076711707</c:v>
                </c:pt>
                <c:pt idx="40">
                  <c:v>191.18839137762873</c:v>
                </c:pt>
                <c:pt idx="41">
                  <c:v>80.891140588321946</c:v>
                </c:pt>
                <c:pt idx="42">
                  <c:v>-40.767030506223762</c:v>
                </c:pt>
                <c:pt idx="43">
                  <c:v>-156.6995933166732</c:v>
                </c:pt>
                <c:pt idx="44">
                  <c:v>-250.62416392196627</c:v>
                </c:pt>
                <c:pt idx="45">
                  <c:v>-309.34931550341997</c:v>
                </c:pt>
                <c:pt idx="46">
                  <c:v>-324.62727503944569</c:v>
                </c:pt>
                <c:pt idx="47">
                  <c:v>-294.31229851588961</c:v>
                </c:pt>
                <c:pt idx="48">
                  <c:v>-222.66203429614961</c:v>
                </c:pt>
                <c:pt idx="49">
                  <c:v>-119.73954906131678</c:v>
                </c:pt>
                <c:pt idx="50">
                  <c:v>-2.3910177539760536E-13</c:v>
                </c:pt>
              </c:numCache>
            </c:numRef>
          </c:yVal>
          <c:smooth val="1"/>
        </c:ser>
        <c:axId val="81374208"/>
        <c:axId val="81376000"/>
      </c:scatterChart>
      <c:valAx>
        <c:axId val="81374208"/>
        <c:scaling>
          <c:orientation val="minMax"/>
          <c:max val="52"/>
          <c:min val="0"/>
        </c:scaling>
        <c:axPos val="b"/>
        <c:majorGridlines/>
        <c:numFmt formatCode="0" sourceLinked="1"/>
        <c:majorTickMark val="in"/>
        <c:minorTickMark val="out"/>
        <c:tickLblPos val="nextTo"/>
        <c:spPr>
          <a:ln w="28575">
            <a:tailEnd type="triangle"/>
          </a:ln>
        </c:spPr>
        <c:crossAx val="81376000"/>
        <c:crosses val="autoZero"/>
        <c:crossBetween val="midCat"/>
      </c:valAx>
      <c:valAx>
        <c:axId val="81376000"/>
        <c:scaling>
          <c:orientation val="minMax"/>
        </c:scaling>
        <c:axPos val="l"/>
        <c:numFmt formatCode="0.0" sourceLinked="1"/>
        <c:majorTickMark val="none"/>
        <c:tickLblPos val="nextTo"/>
        <c:spPr>
          <a:ln w="31750">
            <a:tailEnd type="triangle"/>
          </a:ln>
        </c:spPr>
        <c:crossAx val="81374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575427425243012"/>
          <c:y val="9.4925699488756218E-2"/>
          <c:w val="0.10858718280690612"/>
          <c:h val="0.12708849173287026"/>
        </c:manualLayout>
      </c:layout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11</xdr:row>
      <xdr:rowOff>7620</xdr:rowOff>
    </xdr:from>
    <xdr:to>
      <xdr:col>15</xdr:col>
      <xdr:colOff>601980</xdr:colOff>
      <xdr:row>39</xdr:row>
      <xdr:rowOff>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9</xdr:row>
      <xdr:rowOff>76200</xdr:rowOff>
    </xdr:from>
    <xdr:to>
      <xdr:col>16</xdr:col>
      <xdr:colOff>556260</xdr:colOff>
      <xdr:row>37</xdr:row>
      <xdr:rowOff>68580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9</xdr:row>
      <xdr:rowOff>7620</xdr:rowOff>
    </xdr:from>
    <xdr:to>
      <xdr:col>15</xdr:col>
      <xdr:colOff>601980</xdr:colOff>
      <xdr:row>37</xdr:row>
      <xdr:rowOff>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13"/>
  <sheetViews>
    <sheetView workbookViewId="0">
      <selection activeCell="P7" sqref="P7:P8"/>
    </sheetView>
  </sheetViews>
  <sheetFormatPr defaultRowHeight="14.4"/>
  <cols>
    <col min="1" max="1" width="8.77734375" style="2" customWidth="1"/>
    <col min="2" max="2" width="9.33203125" style="2" customWidth="1"/>
    <col min="3" max="3" width="9.6640625" style="2" customWidth="1"/>
    <col min="4" max="4" width="6.21875" style="2" customWidth="1"/>
    <col min="5" max="5" width="7.109375" style="2" customWidth="1"/>
    <col min="6" max="14" width="8.88671875" style="2"/>
    <col min="15" max="15" width="12" style="2" bestFit="1" customWidth="1"/>
    <col min="16" max="16384" width="8.88671875" style="2"/>
  </cols>
  <sheetData>
    <row r="1" spans="1:9">
      <c r="A1" s="1" t="s">
        <v>16</v>
      </c>
    </row>
    <row r="2" spans="1:9" ht="7.8" customHeight="1"/>
    <row r="3" spans="1:9" ht="15.6" customHeight="1">
      <c r="B3" s="1" t="s">
        <v>14</v>
      </c>
      <c r="C3" s="1"/>
      <c r="D3" s="1" t="s">
        <v>15</v>
      </c>
    </row>
    <row r="4" spans="1:9">
      <c r="A4" s="2" t="s">
        <v>1</v>
      </c>
      <c r="B4" s="6">
        <v>1</v>
      </c>
      <c r="C4" s="2" t="s">
        <v>5</v>
      </c>
      <c r="D4" s="6">
        <v>1</v>
      </c>
      <c r="E4" s="2" t="s">
        <v>5</v>
      </c>
    </row>
    <row r="5" spans="1:9">
      <c r="A5" s="2" t="s">
        <v>13</v>
      </c>
      <c r="B5" s="6">
        <v>230</v>
      </c>
      <c r="C5" s="2" t="s">
        <v>12</v>
      </c>
      <c r="D5" s="6">
        <v>120</v>
      </c>
      <c r="E5" s="2" t="s">
        <v>12</v>
      </c>
    </row>
    <row r="6" spans="1:9">
      <c r="A6" s="2" t="s">
        <v>6</v>
      </c>
      <c r="B6" s="7">
        <f>230*2^0.5</f>
        <v>325.26911934581187</v>
      </c>
      <c r="C6" s="2" t="s">
        <v>12</v>
      </c>
      <c r="D6" s="7">
        <f>120*2^0.5</f>
        <v>169.70562748477141</v>
      </c>
      <c r="E6" s="2" t="s">
        <v>12</v>
      </c>
    </row>
    <row r="7" spans="1:9">
      <c r="A7" s="2" t="s">
        <v>2</v>
      </c>
      <c r="B7" s="6">
        <v>50</v>
      </c>
      <c r="C7" s="2" t="s">
        <v>0</v>
      </c>
      <c r="D7" s="2">
        <v>60</v>
      </c>
      <c r="E7" s="2" t="s">
        <v>0</v>
      </c>
    </row>
    <row r="8" spans="1:9">
      <c r="A8" s="2" t="s">
        <v>10</v>
      </c>
      <c r="B8" s="6">
        <f>1/B7*1000</f>
        <v>20</v>
      </c>
      <c r="C8" s="2" t="s">
        <v>5</v>
      </c>
      <c r="D8" s="7">
        <f>1/D7*1000</f>
        <v>16.666666666666668</v>
      </c>
      <c r="E8" s="2" t="s">
        <v>5</v>
      </c>
    </row>
    <row r="9" spans="1:9" ht="15.6">
      <c r="A9" s="2" t="s">
        <v>4</v>
      </c>
      <c r="B9" s="6">
        <f>2*PI()*B7</f>
        <v>314.15926535897933</v>
      </c>
      <c r="C9" s="2" t="s">
        <v>8</v>
      </c>
      <c r="D9" s="6">
        <f>2*PI()*D7</f>
        <v>376.99111843077515</v>
      </c>
      <c r="E9" s="2" t="s">
        <v>8</v>
      </c>
      <c r="F9" s="8" t="s">
        <v>17</v>
      </c>
      <c r="G9" s="9"/>
      <c r="H9" s="9" t="s">
        <v>18</v>
      </c>
      <c r="I9" s="9"/>
    </row>
    <row r="11" spans="1:9">
      <c r="A11" s="2" t="s">
        <v>3</v>
      </c>
      <c r="B11" s="2" t="s">
        <v>7</v>
      </c>
      <c r="C11" s="2" t="s">
        <v>9</v>
      </c>
    </row>
    <row r="12" spans="1:9">
      <c r="A12" s="6">
        <v>0</v>
      </c>
      <c r="B12" s="7">
        <f>$B$6*SIN($B$9*A12/1000)</f>
        <v>0</v>
      </c>
      <c r="C12" s="7">
        <f>$D$6*SIN($D$9*A12/1000)</f>
        <v>0</v>
      </c>
    </row>
    <row r="13" spans="1:9">
      <c r="A13" s="6">
        <f>A12+$B$4</f>
        <v>1</v>
      </c>
      <c r="B13" s="7">
        <f t="shared" ref="B13:B62" si="0">$B$6*SIN($B$9*A13/1000)</f>
        <v>100.51368562322884</v>
      </c>
      <c r="C13" s="7">
        <f t="shared" ref="C13:C62" si="1">$D$6*SIN($D$9*A13/1000)</f>
        <v>62.472808205904059</v>
      </c>
    </row>
    <row r="14" spans="1:9">
      <c r="A14" s="6">
        <f t="shared" ref="A14:A62" si="2">A13+$B$4</f>
        <v>2</v>
      </c>
      <c r="B14" s="7">
        <f t="shared" si="0"/>
        <v>191.18839137762859</v>
      </c>
      <c r="C14" s="7">
        <f t="shared" si="1"/>
        <v>116.17149615451238</v>
      </c>
    </row>
    <row r="15" spans="1:9">
      <c r="A15" s="6">
        <f t="shared" si="2"/>
        <v>3</v>
      </c>
      <c r="B15" s="7">
        <f t="shared" si="0"/>
        <v>263.1482452961348</v>
      </c>
      <c r="C15" s="7">
        <f t="shared" si="1"/>
        <v>153.55424270394201</v>
      </c>
    </row>
    <row r="16" spans="1:9">
      <c r="A16" s="6">
        <f t="shared" si="2"/>
        <v>4</v>
      </c>
      <c r="B16" s="7">
        <f t="shared" si="0"/>
        <v>309.34931550342037</v>
      </c>
      <c r="C16" s="7">
        <f t="shared" si="1"/>
        <v>169.37075219449338</v>
      </c>
    </row>
    <row r="17" spans="1:3">
      <c r="A17" s="6">
        <f t="shared" si="2"/>
        <v>5</v>
      </c>
      <c r="B17" s="7">
        <f t="shared" si="0"/>
        <v>325.26911934581187</v>
      </c>
      <c r="C17" s="7">
        <f t="shared" si="1"/>
        <v>161.39964287134978</v>
      </c>
    </row>
    <row r="18" spans="1:3">
      <c r="A18" s="6">
        <f t="shared" si="2"/>
        <v>6</v>
      </c>
      <c r="B18" s="7">
        <f t="shared" si="0"/>
        <v>309.34931550342043</v>
      </c>
      <c r="C18" s="7">
        <f t="shared" si="1"/>
        <v>130.76043335059137</v>
      </c>
    </row>
    <row r="19" spans="1:3">
      <c r="A19" s="6">
        <f t="shared" si="2"/>
        <v>7</v>
      </c>
      <c r="B19" s="7">
        <f t="shared" si="0"/>
        <v>263.14824529613475</v>
      </c>
      <c r="C19" s="7">
        <f t="shared" si="1"/>
        <v>81.756309556525721</v>
      </c>
    </row>
    <row r="20" spans="1:3">
      <c r="A20" s="6">
        <f t="shared" si="2"/>
        <v>8</v>
      </c>
      <c r="B20" s="7">
        <f t="shared" si="0"/>
        <v>191.18839137762862</v>
      </c>
      <c r="C20" s="7">
        <f t="shared" si="1"/>
        <v>21.269755046725713</v>
      </c>
    </row>
    <row r="21" spans="1:3">
      <c r="A21" s="6">
        <f t="shared" si="2"/>
        <v>9</v>
      </c>
      <c r="B21" s="7">
        <f t="shared" si="0"/>
        <v>100.51368562322888</v>
      </c>
      <c r="C21" s="7">
        <f t="shared" si="1"/>
        <v>-42.204073350428644</v>
      </c>
    </row>
    <row r="22" spans="1:3">
      <c r="A22" s="6">
        <f t="shared" si="2"/>
        <v>10</v>
      </c>
      <c r="B22" s="7">
        <f t="shared" si="0"/>
        <v>-1.0459821029930642E-13</v>
      </c>
      <c r="C22" s="7">
        <f t="shared" si="1"/>
        <v>-99.750465066588802</v>
      </c>
    </row>
    <row r="23" spans="1:3">
      <c r="A23" s="6">
        <f t="shared" si="2"/>
        <v>11</v>
      </c>
      <c r="B23" s="7">
        <f t="shared" si="0"/>
        <v>-100.51368562322881</v>
      </c>
      <c r="C23" s="7">
        <f t="shared" si="1"/>
        <v>-143.28720040023475</v>
      </c>
    </row>
    <row r="24" spans="1:3">
      <c r="A24" s="6">
        <f t="shared" si="2"/>
        <v>12</v>
      </c>
      <c r="B24" s="7">
        <f t="shared" si="0"/>
        <v>-191.18839137762856</v>
      </c>
      <c r="C24" s="7">
        <f t="shared" si="1"/>
        <v>-166.69967425520306</v>
      </c>
    </row>
    <row r="25" spans="1:3">
      <c r="A25" s="6">
        <f t="shared" si="2"/>
        <v>13</v>
      </c>
      <c r="B25" s="7">
        <f t="shared" si="0"/>
        <v>-263.14824529613475</v>
      </c>
      <c r="C25" s="7">
        <f t="shared" si="1"/>
        <v>-166.69967425520309</v>
      </c>
    </row>
    <row r="26" spans="1:3">
      <c r="A26" s="6">
        <f t="shared" si="2"/>
        <v>14</v>
      </c>
      <c r="B26" s="7">
        <f t="shared" si="0"/>
        <v>-309.34931550342043</v>
      </c>
      <c r="C26" s="7">
        <f t="shared" si="1"/>
        <v>-143.28720040023487</v>
      </c>
    </row>
    <row r="27" spans="1:3">
      <c r="A27" s="6">
        <f t="shared" si="2"/>
        <v>15</v>
      </c>
      <c r="B27" s="7">
        <f t="shared" si="0"/>
        <v>-325.26911934581187</v>
      </c>
      <c r="C27" s="7">
        <f t="shared" si="1"/>
        <v>-99.750465066588859</v>
      </c>
    </row>
    <row r="28" spans="1:3">
      <c r="A28" s="6">
        <f t="shared" si="2"/>
        <v>16</v>
      </c>
      <c r="B28" s="7">
        <f t="shared" si="0"/>
        <v>-309.34931550342043</v>
      </c>
      <c r="C28" s="7">
        <f t="shared" si="1"/>
        <v>-42.204073350428779</v>
      </c>
    </row>
    <row r="29" spans="1:3">
      <c r="A29" s="6">
        <f t="shared" si="2"/>
        <v>17</v>
      </c>
      <c r="B29" s="7">
        <f t="shared" si="0"/>
        <v>-263.14824529613463</v>
      </c>
      <c r="C29" s="7">
        <f t="shared" si="1"/>
        <v>21.269755046725503</v>
      </c>
    </row>
    <row r="30" spans="1:3">
      <c r="A30" s="6">
        <f t="shared" si="2"/>
        <v>18</v>
      </c>
      <c r="B30" s="7">
        <f t="shared" si="0"/>
        <v>-191.18839137762865</v>
      </c>
      <c r="C30" s="7">
        <f t="shared" si="1"/>
        <v>81.756309556525594</v>
      </c>
    </row>
    <row r="31" spans="1:3">
      <c r="A31" s="6">
        <f t="shared" si="2"/>
        <v>19</v>
      </c>
      <c r="B31" s="7">
        <f t="shared" si="0"/>
        <v>-100.51368562322891</v>
      </c>
      <c r="C31" s="7">
        <f t="shared" si="1"/>
        <v>130.76043335059123</v>
      </c>
    </row>
    <row r="32" spans="1:3">
      <c r="A32" s="6">
        <f t="shared" si="2"/>
        <v>20</v>
      </c>
      <c r="B32" s="7">
        <f t="shared" si="0"/>
        <v>2.0919642059861284E-13</v>
      </c>
      <c r="C32" s="7">
        <f t="shared" si="1"/>
        <v>161.39964287134976</v>
      </c>
    </row>
    <row r="33" spans="1:3">
      <c r="A33" s="6">
        <f t="shared" si="2"/>
        <v>21</v>
      </c>
      <c r="B33" s="7">
        <f t="shared" si="0"/>
        <v>100.51368562322877</v>
      </c>
      <c r="C33" s="7">
        <f t="shared" si="1"/>
        <v>169.37075219449338</v>
      </c>
    </row>
    <row r="34" spans="1:3">
      <c r="A34" s="6">
        <f t="shared" si="2"/>
        <v>22</v>
      </c>
      <c r="B34" s="7">
        <f t="shared" si="0"/>
        <v>191.18839137762851</v>
      </c>
      <c r="C34" s="7">
        <f t="shared" si="1"/>
        <v>153.55424270394212</v>
      </c>
    </row>
    <row r="35" spans="1:3">
      <c r="A35" s="6">
        <f t="shared" si="2"/>
        <v>23</v>
      </c>
      <c r="B35" s="7">
        <f t="shared" si="0"/>
        <v>263.14824529613492</v>
      </c>
      <c r="C35" s="7">
        <f t="shared" si="1"/>
        <v>116.17149615451257</v>
      </c>
    </row>
    <row r="36" spans="1:3">
      <c r="A36" s="6">
        <f t="shared" si="2"/>
        <v>24</v>
      </c>
      <c r="B36" s="7">
        <f t="shared" si="0"/>
        <v>309.34931550342037</v>
      </c>
      <c r="C36" s="7">
        <f t="shared" si="1"/>
        <v>62.472808205904343</v>
      </c>
    </row>
    <row r="37" spans="1:3">
      <c r="A37" s="6">
        <f t="shared" si="2"/>
        <v>25</v>
      </c>
      <c r="B37" s="7">
        <f t="shared" si="0"/>
        <v>325.26911934581187</v>
      </c>
      <c r="C37" s="7">
        <f t="shared" si="1"/>
        <v>6.2374376190679657E-14</v>
      </c>
    </row>
    <row r="38" spans="1:3">
      <c r="A38" s="6">
        <f t="shared" si="2"/>
        <v>26</v>
      </c>
      <c r="B38" s="7">
        <f t="shared" si="0"/>
        <v>309.34931550342043</v>
      </c>
      <c r="C38" s="7">
        <f t="shared" si="1"/>
        <v>-62.472808205903945</v>
      </c>
    </row>
    <row r="39" spans="1:3">
      <c r="A39" s="6">
        <f t="shared" si="2"/>
        <v>27</v>
      </c>
      <c r="B39" s="7">
        <f t="shared" si="0"/>
        <v>263.14824529613486</v>
      </c>
      <c r="C39" s="7">
        <f t="shared" si="1"/>
        <v>-116.17149615451225</v>
      </c>
    </row>
    <row r="40" spans="1:3">
      <c r="A40" s="6">
        <f t="shared" si="2"/>
        <v>28</v>
      </c>
      <c r="B40" s="7">
        <f t="shared" si="0"/>
        <v>191.18839137762819</v>
      </c>
      <c r="C40" s="7">
        <f t="shared" si="1"/>
        <v>-153.55424270394192</v>
      </c>
    </row>
    <row r="41" spans="1:3">
      <c r="A41" s="6">
        <f t="shared" si="2"/>
        <v>29</v>
      </c>
      <c r="B41" s="7">
        <f t="shared" si="0"/>
        <v>100.51368562322897</v>
      </c>
      <c r="C41" s="7">
        <f t="shared" si="1"/>
        <v>-169.37075219449335</v>
      </c>
    </row>
    <row r="42" spans="1:3">
      <c r="A42" s="6">
        <f t="shared" si="2"/>
        <v>30</v>
      </c>
      <c r="B42" s="7">
        <f t="shared" si="0"/>
        <v>1.1955088769880268E-13</v>
      </c>
      <c r="C42" s="7">
        <f t="shared" si="1"/>
        <v>-161.39964287134978</v>
      </c>
    </row>
    <row r="43" spans="1:3">
      <c r="A43" s="6">
        <f t="shared" si="2"/>
        <v>31</v>
      </c>
      <c r="B43" s="7">
        <f t="shared" si="0"/>
        <v>-100.51368562322874</v>
      </c>
      <c r="C43" s="7">
        <f t="shared" si="1"/>
        <v>-130.7604333505914</v>
      </c>
    </row>
    <row r="44" spans="1:3">
      <c r="A44" s="6">
        <f t="shared" si="2"/>
        <v>32</v>
      </c>
      <c r="B44" s="7">
        <f t="shared" si="0"/>
        <v>-191.18839137762848</v>
      </c>
      <c r="C44" s="7">
        <f t="shared" si="1"/>
        <v>-81.756309556525835</v>
      </c>
    </row>
    <row r="45" spans="1:3">
      <c r="A45" s="6">
        <f t="shared" si="2"/>
        <v>33</v>
      </c>
      <c r="B45" s="7">
        <f t="shared" si="0"/>
        <v>-263.14824529613475</v>
      </c>
      <c r="C45" s="7">
        <f t="shared" si="1"/>
        <v>-21.269755046725926</v>
      </c>
    </row>
    <row r="46" spans="1:3">
      <c r="A46" s="6">
        <f t="shared" si="2"/>
        <v>34</v>
      </c>
      <c r="B46" s="7">
        <f t="shared" si="0"/>
        <v>-309.34931550342048</v>
      </c>
      <c r="C46" s="7">
        <f t="shared" si="1"/>
        <v>42.204073350428366</v>
      </c>
    </row>
    <row r="47" spans="1:3">
      <c r="A47" s="6">
        <f t="shared" si="2"/>
        <v>35</v>
      </c>
      <c r="B47" s="7">
        <f t="shared" si="0"/>
        <v>-325.26911934581187</v>
      </c>
      <c r="C47" s="7">
        <f t="shared" si="1"/>
        <v>99.75046506658876</v>
      </c>
    </row>
    <row r="48" spans="1:3">
      <c r="A48" s="6">
        <f t="shared" si="2"/>
        <v>36</v>
      </c>
      <c r="B48" s="7">
        <f t="shared" si="0"/>
        <v>-309.34931550342043</v>
      </c>
      <c r="C48" s="7">
        <f t="shared" si="1"/>
        <v>143.28720040023472</v>
      </c>
    </row>
    <row r="49" spans="1:3">
      <c r="A49" s="6">
        <f t="shared" si="2"/>
        <v>37</v>
      </c>
      <c r="B49" s="7">
        <f t="shared" si="0"/>
        <v>-263.14824529613486</v>
      </c>
      <c r="C49" s="7">
        <f t="shared" si="1"/>
        <v>166.69967425520306</v>
      </c>
    </row>
    <row r="50" spans="1:3">
      <c r="A50" s="6">
        <f t="shared" si="2"/>
        <v>38</v>
      </c>
      <c r="B50" s="7">
        <f t="shared" si="0"/>
        <v>-191.1883913776287</v>
      </c>
      <c r="C50" s="7">
        <f t="shared" si="1"/>
        <v>166.69967425520315</v>
      </c>
    </row>
    <row r="51" spans="1:3">
      <c r="A51" s="6">
        <f t="shared" si="2"/>
        <v>39</v>
      </c>
      <c r="B51" s="7">
        <f t="shared" si="0"/>
        <v>-100.51368562322901</v>
      </c>
      <c r="C51" s="7">
        <f t="shared" si="1"/>
        <v>143.28720040023498</v>
      </c>
    </row>
    <row r="52" spans="1:3">
      <c r="A52" s="6">
        <f t="shared" si="2"/>
        <v>40</v>
      </c>
      <c r="B52" s="7">
        <f t="shared" si="0"/>
        <v>4.1839284119722569E-13</v>
      </c>
      <c r="C52" s="7">
        <f t="shared" si="1"/>
        <v>99.750465066588902</v>
      </c>
    </row>
    <row r="53" spans="1:3">
      <c r="A53" s="6">
        <f t="shared" si="2"/>
        <v>41</v>
      </c>
      <c r="B53" s="7">
        <f t="shared" si="0"/>
        <v>100.51368562322924</v>
      </c>
      <c r="C53" s="7">
        <f t="shared" si="1"/>
        <v>42.204073350428835</v>
      </c>
    </row>
    <row r="54" spans="1:3">
      <c r="A54" s="6">
        <f t="shared" si="2"/>
        <v>42</v>
      </c>
      <c r="B54" s="7">
        <f t="shared" si="0"/>
        <v>191.18839137762845</v>
      </c>
      <c r="C54" s="7">
        <f t="shared" si="1"/>
        <v>-21.269755046725443</v>
      </c>
    </row>
    <row r="55" spans="1:3">
      <c r="A55" s="6">
        <f t="shared" si="2"/>
        <v>43</v>
      </c>
      <c r="B55" s="7">
        <f t="shared" si="0"/>
        <v>263.14824529613469</v>
      </c>
      <c r="C55" s="7">
        <f t="shared" si="1"/>
        <v>-81.756309556525139</v>
      </c>
    </row>
    <row r="56" spans="1:3">
      <c r="A56" s="6">
        <f t="shared" si="2"/>
        <v>44</v>
      </c>
      <c r="B56" s="7">
        <f t="shared" si="0"/>
        <v>309.34931550342031</v>
      </c>
      <c r="C56" s="7">
        <f t="shared" si="1"/>
        <v>-130.76043335059111</v>
      </c>
    </row>
    <row r="57" spans="1:3">
      <c r="A57" s="6">
        <f t="shared" si="2"/>
        <v>45</v>
      </c>
      <c r="B57" s="7">
        <f t="shared" si="0"/>
        <v>325.26911934581187</v>
      </c>
      <c r="C57" s="7">
        <f t="shared" si="1"/>
        <v>-161.39964287134956</v>
      </c>
    </row>
    <row r="58" spans="1:3">
      <c r="A58" s="6">
        <f t="shared" si="2"/>
        <v>46</v>
      </c>
      <c r="B58" s="7">
        <f t="shared" si="0"/>
        <v>309.34931550342026</v>
      </c>
      <c r="C58" s="7">
        <f t="shared" si="1"/>
        <v>-169.37075219449341</v>
      </c>
    </row>
    <row r="59" spans="1:3">
      <c r="A59" s="6">
        <f t="shared" si="2"/>
        <v>47</v>
      </c>
      <c r="B59" s="7">
        <f t="shared" si="0"/>
        <v>263.14824529613452</v>
      </c>
      <c r="C59" s="7">
        <f t="shared" si="1"/>
        <v>-153.55424270394241</v>
      </c>
    </row>
    <row r="60" spans="1:3">
      <c r="A60" s="6">
        <f t="shared" si="2"/>
        <v>48</v>
      </c>
      <c r="B60" s="7">
        <f t="shared" si="0"/>
        <v>191.18839137762873</v>
      </c>
      <c r="C60" s="7">
        <f t="shared" si="1"/>
        <v>-116.17149615451284</v>
      </c>
    </row>
    <row r="61" spans="1:3">
      <c r="A61" s="6">
        <f t="shared" si="2"/>
        <v>49</v>
      </c>
      <c r="B61" s="7">
        <f t="shared" si="0"/>
        <v>100.51368562322904</v>
      </c>
      <c r="C61" s="7">
        <f t="shared" si="1"/>
        <v>-62.472808205904407</v>
      </c>
    </row>
    <row r="62" spans="1:3">
      <c r="A62" s="6">
        <f t="shared" si="2"/>
        <v>50</v>
      </c>
      <c r="B62" s="7">
        <f t="shared" si="0"/>
        <v>1.9925147949800446E-13</v>
      </c>
      <c r="C62" s="7">
        <f t="shared" si="1"/>
        <v>-1.2474875238135931E-13</v>
      </c>
    </row>
    <row r="63" spans="1:3">
      <c r="A63" s="3"/>
    </row>
    <row r="64" spans="1:3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2"/>
  <sheetViews>
    <sheetView tabSelected="1" workbookViewId="0">
      <selection activeCell="Q4" sqref="Q4"/>
    </sheetView>
  </sheetViews>
  <sheetFormatPr defaultRowHeight="14.4"/>
  <cols>
    <col min="1" max="1" width="8.77734375" style="2" customWidth="1"/>
    <col min="2" max="2" width="9.33203125" style="2" customWidth="1"/>
    <col min="3" max="4" width="9.6640625" style="2" customWidth="1"/>
    <col min="5" max="5" width="6.21875" style="2" customWidth="1"/>
    <col min="6" max="6" width="7.109375" style="2" customWidth="1"/>
    <col min="7" max="15" width="8.88671875" style="2"/>
    <col min="16" max="16" width="12" style="2" bestFit="1" customWidth="1"/>
    <col min="17" max="16384" width="8.88671875" style="2"/>
  </cols>
  <sheetData>
    <row r="1" spans="1:10">
      <c r="A1" s="1" t="s">
        <v>21</v>
      </c>
    </row>
    <row r="2" spans="1:10" ht="7.8" customHeight="1"/>
    <row r="3" spans="1:10">
      <c r="A3" s="2" t="s">
        <v>1</v>
      </c>
      <c r="B3" s="6">
        <v>1</v>
      </c>
      <c r="C3" s="2" t="s">
        <v>5</v>
      </c>
      <c r="E3" s="6"/>
    </row>
    <row r="4" spans="1:10">
      <c r="A4" s="2" t="s">
        <v>13</v>
      </c>
      <c r="B4" s="6">
        <v>230</v>
      </c>
      <c r="C4" s="2" t="s">
        <v>12</v>
      </c>
      <c r="E4" s="6"/>
    </row>
    <row r="5" spans="1:10">
      <c r="A5" s="2" t="s">
        <v>6</v>
      </c>
      <c r="B5" s="7">
        <f>230*2^0.5</f>
        <v>325.26911934581187</v>
      </c>
      <c r="C5" s="2" t="s">
        <v>12</v>
      </c>
      <c r="E5" s="7"/>
    </row>
    <row r="6" spans="1:10">
      <c r="A6" s="2" t="s">
        <v>2</v>
      </c>
      <c r="B6" s="6">
        <v>50</v>
      </c>
      <c r="C6" s="2" t="s">
        <v>0</v>
      </c>
      <c r="E6" s="6"/>
    </row>
    <row r="7" spans="1:10">
      <c r="A7" s="2" t="s">
        <v>10</v>
      </c>
      <c r="B7" s="6">
        <f>1/B6*1000</f>
        <v>20</v>
      </c>
      <c r="C7" s="2" t="s">
        <v>5</v>
      </c>
      <c r="E7" s="6"/>
    </row>
    <row r="8" spans="1:10" ht="15.6">
      <c r="A8" s="2" t="s">
        <v>4</v>
      </c>
      <c r="B8" s="6">
        <f>2*PI()*B6</f>
        <v>314.15926535897933</v>
      </c>
      <c r="C8" s="2" t="s">
        <v>8</v>
      </c>
      <c r="D8" s="8" t="s">
        <v>17</v>
      </c>
      <c r="E8" s="6"/>
      <c r="F8" s="9" t="s">
        <v>22</v>
      </c>
      <c r="H8" s="9"/>
      <c r="I8" s="9" t="s">
        <v>23</v>
      </c>
      <c r="J8" s="9"/>
    </row>
    <row r="10" spans="1:10">
      <c r="A10" s="2" t="s">
        <v>3</v>
      </c>
      <c r="B10" s="2" t="s">
        <v>19</v>
      </c>
      <c r="C10" s="10" t="s">
        <v>20</v>
      </c>
      <c r="D10" s="10" t="s">
        <v>20</v>
      </c>
    </row>
    <row r="11" spans="1:10">
      <c r="A11" s="6">
        <v>0</v>
      </c>
      <c r="B11" s="7">
        <f>$B$5*SIN($B$8*A11/1000)</f>
        <v>0</v>
      </c>
      <c r="C11" s="7">
        <f>$B$5*SIN(2*PI()/3+$B$8*A11/1000)</f>
        <v>281.69132042006549</v>
      </c>
      <c r="D11" s="7">
        <f>$B$5*SIN(4*PI()/3+$B$8*A11/1000)</f>
        <v>-281.69132042006538</v>
      </c>
      <c r="E11" s="6"/>
      <c r="F11" s="6"/>
    </row>
    <row r="12" spans="1:10">
      <c r="A12" s="6">
        <f>A11+$B$3</f>
        <v>1</v>
      </c>
      <c r="B12" s="7">
        <f t="shared" ref="B12:B61" si="0">$B$5*SIN($B$8*A12/1000)</f>
        <v>100.51368562322884</v>
      </c>
      <c r="C12" s="7">
        <f t="shared" ref="C12:C61" si="1">$B$5*SIN(2*PI()/3+$B$8*A12/1000)</f>
        <v>217.64752305767496</v>
      </c>
      <c r="D12" s="7">
        <f t="shared" ref="D12:D61" si="2">$B$5*SIN(4*PI()/3+$B$8*A12/1000)</f>
        <v>-318.16120868090377</v>
      </c>
      <c r="E12" s="6"/>
      <c r="F12" s="6"/>
    </row>
    <row r="13" spans="1:10">
      <c r="A13" s="6">
        <f t="shared" ref="A13:A61" si="3">A12+$B$3</f>
        <v>2</v>
      </c>
      <c r="B13" s="7">
        <f t="shared" si="0"/>
        <v>191.18839137762859</v>
      </c>
      <c r="C13" s="7">
        <f t="shared" si="1"/>
        <v>132.29886969893741</v>
      </c>
      <c r="D13" s="7">
        <f t="shared" si="2"/>
        <v>-323.48726107656597</v>
      </c>
      <c r="E13" s="6"/>
      <c r="F13" s="6"/>
    </row>
    <row r="14" spans="1:10">
      <c r="A14" s="6">
        <f t="shared" si="3"/>
        <v>3</v>
      </c>
      <c r="B14" s="7">
        <f t="shared" si="0"/>
        <v>263.1482452961348</v>
      </c>
      <c r="C14" s="7">
        <f t="shared" si="1"/>
        <v>33.999881193640775</v>
      </c>
      <c r="D14" s="7">
        <f t="shared" si="2"/>
        <v>-297.14812648977556</v>
      </c>
      <c r="E14" s="6"/>
      <c r="F14" s="6"/>
    </row>
    <row r="15" spans="1:10">
      <c r="A15" s="6">
        <f t="shared" si="3"/>
        <v>4</v>
      </c>
      <c r="B15" s="7">
        <f t="shared" si="0"/>
        <v>309.34931550342037</v>
      </c>
      <c r="C15" s="7">
        <f t="shared" si="1"/>
        <v>-67.627252573991214</v>
      </c>
      <c r="D15" s="7">
        <f t="shared" si="2"/>
        <v>-241.7220629294292</v>
      </c>
      <c r="E15" s="6"/>
      <c r="F15" s="6"/>
    </row>
    <row r="16" spans="1:10">
      <c r="A16" s="6">
        <f t="shared" si="3"/>
        <v>5</v>
      </c>
      <c r="B16" s="7">
        <f t="shared" si="0"/>
        <v>325.26911934581187</v>
      </c>
      <c r="C16" s="7">
        <f t="shared" si="1"/>
        <v>-162.63455967290597</v>
      </c>
      <c r="D16" s="7">
        <f t="shared" si="2"/>
        <v>-162.63455967290608</v>
      </c>
      <c r="E16" s="6"/>
      <c r="F16" s="6"/>
    </row>
    <row r="17" spans="1:6">
      <c r="A17" s="6">
        <f t="shared" si="3"/>
        <v>6</v>
      </c>
      <c r="B17" s="7">
        <f t="shared" si="0"/>
        <v>309.34931550342043</v>
      </c>
      <c r="C17" s="7">
        <f t="shared" si="1"/>
        <v>-241.722062929429</v>
      </c>
      <c r="D17" s="7">
        <f t="shared" si="2"/>
        <v>-67.62725257399147</v>
      </c>
      <c r="E17" s="6"/>
      <c r="F17" s="6"/>
    </row>
    <row r="18" spans="1:6">
      <c r="A18" s="6">
        <f t="shared" si="3"/>
        <v>7</v>
      </c>
      <c r="B18" s="7">
        <f t="shared" si="0"/>
        <v>263.14824529613475</v>
      </c>
      <c r="C18" s="7">
        <f t="shared" si="1"/>
        <v>-297.14812648977551</v>
      </c>
      <c r="D18" s="7">
        <f t="shared" si="2"/>
        <v>33.999881193640803</v>
      </c>
      <c r="E18" s="6"/>
      <c r="F18" s="6"/>
    </row>
    <row r="19" spans="1:6">
      <c r="A19" s="6">
        <f t="shared" si="3"/>
        <v>8</v>
      </c>
      <c r="B19" s="7">
        <f t="shared" si="0"/>
        <v>191.18839137762862</v>
      </c>
      <c r="C19" s="7">
        <f t="shared" si="1"/>
        <v>-323.48726107656591</v>
      </c>
      <c r="D19" s="7">
        <f t="shared" si="2"/>
        <v>132.29886969893718</v>
      </c>
      <c r="E19" s="6"/>
      <c r="F19" s="6"/>
    </row>
    <row r="20" spans="1:6">
      <c r="A20" s="6">
        <f t="shared" si="3"/>
        <v>9</v>
      </c>
      <c r="B20" s="7">
        <f t="shared" si="0"/>
        <v>100.51368562322888</v>
      </c>
      <c r="C20" s="7">
        <f t="shared" si="1"/>
        <v>-318.16120868090383</v>
      </c>
      <c r="D20" s="7">
        <f t="shared" si="2"/>
        <v>217.64752305767479</v>
      </c>
      <c r="E20" s="6"/>
      <c r="F20" s="6"/>
    </row>
    <row r="21" spans="1:6">
      <c r="A21" s="6">
        <f t="shared" si="3"/>
        <v>10</v>
      </c>
      <c r="B21" s="7">
        <f t="shared" si="0"/>
        <v>-1.0459821029930642E-13</v>
      </c>
      <c r="C21" s="7">
        <f t="shared" si="1"/>
        <v>-281.69132042006549</v>
      </c>
      <c r="D21" s="7">
        <f t="shared" si="2"/>
        <v>281.69132042006555</v>
      </c>
      <c r="E21" s="6"/>
      <c r="F21" s="6"/>
    </row>
    <row r="22" spans="1:6">
      <c r="A22" s="6">
        <f t="shared" si="3"/>
        <v>11</v>
      </c>
      <c r="B22" s="7">
        <f t="shared" si="0"/>
        <v>-100.51368562322881</v>
      </c>
      <c r="C22" s="7">
        <f t="shared" si="1"/>
        <v>-217.6475230576751</v>
      </c>
      <c r="D22" s="7">
        <f t="shared" si="2"/>
        <v>318.16120868090371</v>
      </c>
      <c r="E22" s="6"/>
      <c r="F22" s="6"/>
    </row>
    <row r="23" spans="1:6">
      <c r="A23" s="6">
        <f t="shared" si="3"/>
        <v>12</v>
      </c>
      <c r="B23" s="7">
        <f t="shared" si="0"/>
        <v>-191.18839137762856</v>
      </c>
      <c r="C23" s="7">
        <f t="shared" si="1"/>
        <v>-132.29886969893758</v>
      </c>
      <c r="D23" s="7">
        <f t="shared" si="2"/>
        <v>323.48726107656597</v>
      </c>
      <c r="E23" s="6"/>
      <c r="F23" s="6"/>
    </row>
    <row r="24" spans="1:6">
      <c r="A24" s="6">
        <f t="shared" si="3"/>
        <v>13</v>
      </c>
      <c r="B24" s="7">
        <f t="shared" si="0"/>
        <v>-263.14824529613475</v>
      </c>
      <c r="C24" s="7">
        <f t="shared" si="1"/>
        <v>-33.99988119364096</v>
      </c>
      <c r="D24" s="7">
        <f t="shared" si="2"/>
        <v>297.14812648977545</v>
      </c>
      <c r="E24" s="6"/>
      <c r="F24" s="6"/>
    </row>
    <row r="25" spans="1:6">
      <c r="A25" s="6">
        <f t="shared" si="3"/>
        <v>14</v>
      </c>
      <c r="B25" s="7">
        <f t="shared" si="0"/>
        <v>-309.34931550342043</v>
      </c>
      <c r="C25" s="7">
        <f t="shared" si="1"/>
        <v>67.627252573991598</v>
      </c>
      <c r="D25" s="7">
        <f t="shared" si="2"/>
        <v>241.722062929429</v>
      </c>
      <c r="E25" s="6"/>
      <c r="F25" s="6"/>
    </row>
    <row r="26" spans="1:6">
      <c r="A26" s="6">
        <f t="shared" si="3"/>
        <v>15</v>
      </c>
      <c r="B26" s="7">
        <f t="shared" si="0"/>
        <v>-325.26911934581187</v>
      </c>
      <c r="C26" s="7">
        <f t="shared" si="1"/>
        <v>162.63455967290571</v>
      </c>
      <c r="D26" s="7">
        <f t="shared" si="2"/>
        <v>162.63455967290585</v>
      </c>
      <c r="E26" s="6"/>
      <c r="F26" s="6"/>
    </row>
    <row r="27" spans="1:6">
      <c r="A27" s="6">
        <f t="shared" si="3"/>
        <v>16</v>
      </c>
      <c r="B27" s="7">
        <f t="shared" si="0"/>
        <v>-309.34931550342043</v>
      </c>
      <c r="C27" s="7">
        <f t="shared" si="1"/>
        <v>241.72206292942892</v>
      </c>
      <c r="D27" s="7">
        <f t="shared" si="2"/>
        <v>67.627252573991797</v>
      </c>
      <c r="E27" s="6"/>
      <c r="F27" s="6"/>
    </row>
    <row r="28" spans="1:6">
      <c r="A28" s="6">
        <f t="shared" si="3"/>
        <v>17</v>
      </c>
      <c r="B28" s="7">
        <f t="shared" si="0"/>
        <v>-263.14824529613463</v>
      </c>
      <c r="C28" s="7">
        <f t="shared" si="1"/>
        <v>297.14812648977562</v>
      </c>
      <c r="D28" s="7">
        <f t="shared" si="2"/>
        <v>-33.999881193640761</v>
      </c>
      <c r="E28" s="6"/>
      <c r="F28" s="6"/>
    </row>
    <row r="29" spans="1:6">
      <c r="A29" s="6">
        <f t="shared" si="3"/>
        <v>18</v>
      </c>
      <c r="B29" s="7">
        <f t="shared" si="0"/>
        <v>-191.18839137762865</v>
      </c>
      <c r="C29" s="7">
        <f t="shared" si="1"/>
        <v>323.48726107656591</v>
      </c>
      <c r="D29" s="7">
        <f t="shared" si="2"/>
        <v>-132.29886969893687</v>
      </c>
      <c r="E29" s="6"/>
      <c r="F29" s="6"/>
    </row>
    <row r="30" spans="1:6">
      <c r="A30" s="6">
        <f t="shared" si="3"/>
        <v>19</v>
      </c>
      <c r="B30" s="7">
        <f t="shared" si="0"/>
        <v>-100.51368562322891</v>
      </c>
      <c r="C30" s="7">
        <f t="shared" si="1"/>
        <v>318.16120868090383</v>
      </c>
      <c r="D30" s="7">
        <f t="shared" si="2"/>
        <v>-217.64752305767496</v>
      </c>
      <c r="E30" s="6"/>
      <c r="F30" s="6"/>
    </row>
    <row r="31" spans="1:6">
      <c r="A31" s="6">
        <f t="shared" si="3"/>
        <v>20</v>
      </c>
      <c r="B31" s="7">
        <f t="shared" si="0"/>
        <v>2.0919642059861284E-13</v>
      </c>
      <c r="C31" s="7">
        <f t="shared" si="1"/>
        <v>281.69132042006538</v>
      </c>
      <c r="D31" s="7">
        <f t="shared" si="2"/>
        <v>-281.69132042006549</v>
      </c>
      <c r="E31" s="6"/>
      <c r="F31" s="6"/>
    </row>
    <row r="32" spans="1:6">
      <c r="A32" s="6">
        <f t="shared" si="3"/>
        <v>21</v>
      </c>
      <c r="B32" s="7">
        <f t="shared" si="0"/>
        <v>100.51368562322877</v>
      </c>
      <c r="C32" s="7">
        <f t="shared" si="1"/>
        <v>217.64752305767513</v>
      </c>
      <c r="D32" s="7">
        <f t="shared" si="2"/>
        <v>-318.16120868090377</v>
      </c>
      <c r="E32" s="6"/>
      <c r="F32" s="6"/>
    </row>
    <row r="33" spans="1:6">
      <c r="A33" s="6">
        <f t="shared" si="3"/>
        <v>22</v>
      </c>
      <c r="B33" s="7">
        <f t="shared" si="0"/>
        <v>191.18839137762851</v>
      </c>
      <c r="C33" s="7">
        <f t="shared" si="1"/>
        <v>132.29886969893764</v>
      </c>
      <c r="D33" s="7">
        <f t="shared" si="2"/>
        <v>-323.48726107656597</v>
      </c>
      <c r="E33" s="6"/>
      <c r="F33" s="6"/>
    </row>
    <row r="34" spans="1:6">
      <c r="A34" s="6">
        <f t="shared" si="3"/>
        <v>23</v>
      </c>
      <c r="B34" s="7">
        <f t="shared" si="0"/>
        <v>263.14824529613492</v>
      </c>
      <c r="C34" s="7">
        <f t="shared" si="1"/>
        <v>33.999881193640419</v>
      </c>
      <c r="D34" s="7">
        <f t="shared" si="2"/>
        <v>-297.14812648977545</v>
      </c>
      <c r="E34" s="6"/>
      <c r="F34" s="6"/>
    </row>
    <row r="35" spans="1:6">
      <c r="A35" s="6">
        <f t="shared" si="3"/>
        <v>24</v>
      </c>
      <c r="B35" s="7">
        <f t="shared" si="0"/>
        <v>309.34931550342037</v>
      </c>
      <c r="C35" s="7">
        <f t="shared" si="1"/>
        <v>-67.627252573991001</v>
      </c>
      <c r="D35" s="7">
        <f t="shared" si="2"/>
        <v>-241.72206292942946</v>
      </c>
      <c r="E35" s="6"/>
      <c r="F35" s="6"/>
    </row>
    <row r="36" spans="1:6">
      <c r="A36" s="6">
        <f t="shared" si="3"/>
        <v>25</v>
      </c>
      <c r="B36" s="7">
        <f t="shared" si="0"/>
        <v>325.26911934581187</v>
      </c>
      <c r="C36" s="7">
        <f t="shared" si="1"/>
        <v>-162.63455967290565</v>
      </c>
      <c r="D36" s="7">
        <f t="shared" si="2"/>
        <v>-162.63455967290591</v>
      </c>
      <c r="E36" s="6"/>
      <c r="F36" s="6"/>
    </row>
    <row r="37" spans="1:6">
      <c r="A37" s="6">
        <f t="shared" si="3"/>
        <v>26</v>
      </c>
      <c r="B37" s="7">
        <f t="shared" si="0"/>
        <v>309.34931550342043</v>
      </c>
      <c r="C37" s="7">
        <f t="shared" si="1"/>
        <v>-241.72206292942886</v>
      </c>
      <c r="D37" s="7">
        <f t="shared" si="2"/>
        <v>-67.627252573991839</v>
      </c>
      <c r="E37" s="6"/>
      <c r="F37" s="6"/>
    </row>
    <row r="38" spans="1:6">
      <c r="A38" s="6">
        <f t="shared" si="3"/>
        <v>27</v>
      </c>
      <c r="B38" s="7">
        <f t="shared" si="0"/>
        <v>263.14824529613486</v>
      </c>
      <c r="C38" s="7">
        <f t="shared" si="1"/>
        <v>-297.14812648977534</v>
      </c>
      <c r="D38" s="7">
        <f t="shared" si="2"/>
        <v>33.999881193640718</v>
      </c>
      <c r="E38" s="6"/>
      <c r="F38" s="6"/>
    </row>
    <row r="39" spans="1:6">
      <c r="A39" s="6">
        <f t="shared" si="3"/>
        <v>28</v>
      </c>
      <c r="B39" s="7">
        <f t="shared" si="0"/>
        <v>191.18839137762819</v>
      </c>
      <c r="C39" s="7">
        <f t="shared" si="1"/>
        <v>-323.48726107656597</v>
      </c>
      <c r="D39" s="7">
        <f t="shared" si="2"/>
        <v>132.29886969893789</v>
      </c>
      <c r="E39" s="6"/>
      <c r="F39" s="6"/>
    </row>
    <row r="40" spans="1:6">
      <c r="A40" s="6">
        <f t="shared" si="3"/>
        <v>29</v>
      </c>
      <c r="B40" s="7">
        <f t="shared" si="0"/>
        <v>100.51368562322897</v>
      </c>
      <c r="C40" s="7">
        <f t="shared" si="1"/>
        <v>-318.16120868090383</v>
      </c>
      <c r="D40" s="7">
        <f t="shared" si="2"/>
        <v>217.64752305767493</v>
      </c>
      <c r="E40" s="6"/>
      <c r="F40" s="6"/>
    </row>
    <row r="41" spans="1:6">
      <c r="A41" s="6">
        <f t="shared" si="3"/>
        <v>30</v>
      </c>
      <c r="B41" s="7">
        <f t="shared" si="0"/>
        <v>1.1955088769880268E-13</v>
      </c>
      <c r="C41" s="7">
        <f t="shared" si="1"/>
        <v>-281.69132042006567</v>
      </c>
      <c r="D41" s="7">
        <f t="shared" si="2"/>
        <v>281.69132042006521</v>
      </c>
      <c r="E41" s="6"/>
      <c r="F41" s="6"/>
    </row>
    <row r="42" spans="1:6">
      <c r="A42" s="6">
        <f t="shared" si="3"/>
        <v>31</v>
      </c>
      <c r="B42" s="7">
        <f t="shared" si="0"/>
        <v>-100.51368562322874</v>
      </c>
      <c r="C42" s="7">
        <f t="shared" si="1"/>
        <v>-217.64752305767519</v>
      </c>
      <c r="D42" s="7">
        <f t="shared" si="2"/>
        <v>318.16120868090377</v>
      </c>
      <c r="E42" s="6"/>
      <c r="F42" s="6"/>
    </row>
    <row r="43" spans="1:6">
      <c r="A43" s="6">
        <f t="shared" si="3"/>
        <v>32</v>
      </c>
      <c r="B43" s="7">
        <f t="shared" si="0"/>
        <v>-191.18839137762848</v>
      </c>
      <c r="C43" s="7">
        <f t="shared" si="1"/>
        <v>-132.29886969893766</v>
      </c>
      <c r="D43" s="7">
        <f t="shared" si="2"/>
        <v>323.48726107656597</v>
      </c>
      <c r="E43" s="6"/>
      <c r="F43" s="6"/>
    </row>
    <row r="44" spans="1:6">
      <c r="A44" s="6">
        <f t="shared" si="3"/>
        <v>33</v>
      </c>
      <c r="B44" s="7">
        <f t="shared" si="0"/>
        <v>-263.14824529613475</v>
      </c>
      <c r="C44" s="7">
        <f t="shared" si="1"/>
        <v>-33.999881193641038</v>
      </c>
      <c r="D44" s="7">
        <f t="shared" si="2"/>
        <v>297.14812648977545</v>
      </c>
      <c r="E44" s="6"/>
      <c r="F44" s="6"/>
    </row>
    <row r="45" spans="1:6">
      <c r="A45" s="6">
        <f t="shared" si="3"/>
        <v>34</v>
      </c>
      <c r="B45" s="7">
        <f t="shared" si="0"/>
        <v>-309.34931550342048</v>
      </c>
      <c r="C45" s="7">
        <f t="shared" si="1"/>
        <v>67.627252573991512</v>
      </c>
      <c r="D45" s="7">
        <f t="shared" si="2"/>
        <v>241.72206292942869</v>
      </c>
      <c r="E45" s="6"/>
      <c r="F45" s="6"/>
    </row>
    <row r="46" spans="1:6">
      <c r="A46" s="6">
        <f t="shared" si="3"/>
        <v>35</v>
      </c>
      <c r="B46" s="7">
        <f t="shared" si="0"/>
        <v>-325.26911934581187</v>
      </c>
      <c r="C46" s="7">
        <f t="shared" si="1"/>
        <v>162.63455967290611</v>
      </c>
      <c r="D46" s="7">
        <f t="shared" si="2"/>
        <v>162.63455967290594</v>
      </c>
      <c r="E46" s="6"/>
      <c r="F46" s="6"/>
    </row>
    <row r="47" spans="1:6">
      <c r="A47" s="6">
        <f t="shared" si="3"/>
        <v>36</v>
      </c>
      <c r="B47" s="7">
        <f t="shared" si="0"/>
        <v>-309.34931550342043</v>
      </c>
      <c r="C47" s="7">
        <f t="shared" si="1"/>
        <v>241.72206292942883</v>
      </c>
      <c r="D47" s="7">
        <f t="shared" si="2"/>
        <v>67.627252573991868</v>
      </c>
      <c r="E47" s="6"/>
      <c r="F47" s="6"/>
    </row>
    <row r="48" spans="1:6">
      <c r="A48" s="6">
        <f t="shared" si="3"/>
        <v>37</v>
      </c>
      <c r="B48" s="7">
        <f t="shared" si="0"/>
        <v>-263.14824529613486</v>
      </c>
      <c r="C48" s="7">
        <f t="shared" si="1"/>
        <v>297.14812648977534</v>
      </c>
      <c r="D48" s="7">
        <f t="shared" si="2"/>
        <v>-33.999881193640682</v>
      </c>
      <c r="E48" s="6"/>
      <c r="F48" s="6"/>
    </row>
    <row r="49" spans="1:6">
      <c r="A49" s="6">
        <f t="shared" si="3"/>
        <v>38</v>
      </c>
      <c r="B49" s="7">
        <f t="shared" si="0"/>
        <v>-191.1883913776287</v>
      </c>
      <c r="C49" s="7">
        <f t="shared" si="1"/>
        <v>323.48726107656586</v>
      </c>
      <c r="D49" s="7">
        <f t="shared" si="2"/>
        <v>-132.29886969893681</v>
      </c>
      <c r="E49" s="6"/>
      <c r="F49" s="6"/>
    </row>
    <row r="50" spans="1:6">
      <c r="A50" s="6">
        <f t="shared" si="3"/>
        <v>39</v>
      </c>
      <c r="B50" s="7">
        <f t="shared" si="0"/>
        <v>-100.51368562322901</v>
      </c>
      <c r="C50" s="7">
        <f t="shared" si="1"/>
        <v>318.16120868090388</v>
      </c>
      <c r="D50" s="7">
        <f t="shared" si="2"/>
        <v>-217.6475230576749</v>
      </c>
      <c r="E50" s="6"/>
      <c r="F50" s="6"/>
    </row>
    <row r="51" spans="1:6">
      <c r="A51" s="6">
        <f t="shared" si="3"/>
        <v>40</v>
      </c>
      <c r="B51" s="7">
        <f t="shared" si="0"/>
        <v>4.1839284119722569E-13</v>
      </c>
      <c r="C51" s="7">
        <f t="shared" si="1"/>
        <v>281.69132042006538</v>
      </c>
      <c r="D51" s="7">
        <f t="shared" si="2"/>
        <v>-281.69132042006578</v>
      </c>
      <c r="E51" s="6"/>
      <c r="F51" s="6"/>
    </row>
    <row r="52" spans="1:6">
      <c r="A52" s="6">
        <f t="shared" si="3"/>
        <v>41</v>
      </c>
      <c r="B52" s="7">
        <f t="shared" si="0"/>
        <v>100.51368562322924</v>
      </c>
      <c r="C52" s="7">
        <f t="shared" si="1"/>
        <v>217.64752305767479</v>
      </c>
      <c r="D52" s="7">
        <f t="shared" si="2"/>
        <v>-318.16120868090377</v>
      </c>
      <c r="E52" s="6"/>
      <c r="F52" s="6"/>
    </row>
    <row r="53" spans="1:6">
      <c r="A53" s="6">
        <f t="shared" si="3"/>
        <v>42</v>
      </c>
      <c r="B53" s="7">
        <f t="shared" si="0"/>
        <v>191.18839137762845</v>
      </c>
      <c r="C53" s="7">
        <f t="shared" si="1"/>
        <v>132.29886969893769</v>
      </c>
      <c r="D53" s="7">
        <f t="shared" si="2"/>
        <v>-323.48726107656597</v>
      </c>
      <c r="E53" s="6"/>
      <c r="F53" s="6"/>
    </row>
    <row r="54" spans="1:6">
      <c r="A54" s="6">
        <f t="shared" si="3"/>
        <v>43</v>
      </c>
      <c r="B54" s="7">
        <f t="shared" si="0"/>
        <v>263.14824529613469</v>
      </c>
      <c r="C54" s="7">
        <f t="shared" si="1"/>
        <v>33.99988119364108</v>
      </c>
      <c r="D54" s="7">
        <f t="shared" si="2"/>
        <v>-297.14812648977551</v>
      </c>
      <c r="E54" s="6"/>
      <c r="F54" s="6"/>
    </row>
    <row r="55" spans="1:6">
      <c r="A55" s="6">
        <f t="shared" si="3"/>
        <v>44</v>
      </c>
      <c r="B55" s="7">
        <f t="shared" si="0"/>
        <v>309.34931550342031</v>
      </c>
      <c r="C55" s="7">
        <f t="shared" si="1"/>
        <v>-67.627252573990916</v>
      </c>
      <c r="D55" s="7">
        <f t="shared" si="2"/>
        <v>-241.72206292942948</v>
      </c>
      <c r="E55" s="6"/>
      <c r="F55" s="6"/>
    </row>
    <row r="56" spans="1:6">
      <c r="A56" s="6">
        <f t="shared" si="3"/>
        <v>45</v>
      </c>
      <c r="B56" s="7">
        <f t="shared" si="0"/>
        <v>325.26911934581187</v>
      </c>
      <c r="C56" s="7">
        <f t="shared" si="1"/>
        <v>-162.6345596729056</v>
      </c>
      <c r="D56" s="7">
        <f t="shared" si="2"/>
        <v>-162.63455967290597</v>
      </c>
      <c r="E56" s="6"/>
      <c r="F56" s="6"/>
    </row>
    <row r="57" spans="1:6">
      <c r="A57" s="6">
        <f t="shared" si="3"/>
        <v>46</v>
      </c>
      <c r="B57" s="7">
        <f t="shared" si="0"/>
        <v>309.34931550342026</v>
      </c>
      <c r="C57" s="7">
        <f t="shared" si="1"/>
        <v>-241.7220629294292</v>
      </c>
      <c r="D57" s="7">
        <f t="shared" si="2"/>
        <v>-67.627252573990773</v>
      </c>
      <c r="E57" s="6"/>
      <c r="F57" s="6"/>
    </row>
    <row r="58" spans="1:6">
      <c r="A58" s="6">
        <f t="shared" si="3"/>
        <v>47</v>
      </c>
      <c r="B58" s="7">
        <f t="shared" si="0"/>
        <v>263.14824529613452</v>
      </c>
      <c r="C58" s="7">
        <f t="shared" si="1"/>
        <v>-297.14812648977579</v>
      </c>
      <c r="D58" s="7">
        <f t="shared" si="2"/>
        <v>33.999881193640647</v>
      </c>
      <c r="E58" s="6"/>
      <c r="F58" s="6"/>
    </row>
    <row r="59" spans="1:6">
      <c r="A59" s="6">
        <f t="shared" si="3"/>
        <v>48</v>
      </c>
      <c r="B59" s="7">
        <f t="shared" si="0"/>
        <v>191.18839137762873</v>
      </c>
      <c r="C59" s="7">
        <f t="shared" si="1"/>
        <v>-323.48726107656597</v>
      </c>
      <c r="D59" s="7">
        <f t="shared" si="2"/>
        <v>132.29886969893676</v>
      </c>
      <c r="E59" s="6"/>
      <c r="F59" s="6"/>
    </row>
    <row r="60" spans="1:6">
      <c r="A60" s="6">
        <f t="shared" si="3"/>
        <v>49</v>
      </c>
      <c r="B60" s="7">
        <f t="shared" si="0"/>
        <v>100.51368562322904</v>
      </c>
      <c r="C60" s="7">
        <f t="shared" si="1"/>
        <v>-318.16120868090388</v>
      </c>
      <c r="D60" s="7">
        <f t="shared" si="2"/>
        <v>217.6475230576749</v>
      </c>
      <c r="E60" s="6"/>
      <c r="F60" s="6"/>
    </row>
    <row r="61" spans="1:6">
      <c r="A61" s="6">
        <f t="shared" si="3"/>
        <v>50</v>
      </c>
      <c r="B61" s="7">
        <f t="shared" si="0"/>
        <v>1.9925147949800446E-13</v>
      </c>
      <c r="C61" s="7">
        <f t="shared" si="1"/>
        <v>-281.69132042006538</v>
      </c>
      <c r="D61" s="7">
        <f t="shared" si="2"/>
        <v>281.69132042006521</v>
      </c>
      <c r="E61" s="6"/>
      <c r="F61" s="6"/>
    </row>
    <row r="62" spans="1:6">
      <c r="A62" s="3"/>
    </row>
    <row r="63" spans="1:6">
      <c r="A63" s="3"/>
    </row>
    <row r="64" spans="1:6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11"/>
  <sheetViews>
    <sheetView workbookViewId="0">
      <selection activeCell="B5" sqref="B5"/>
    </sheetView>
  </sheetViews>
  <sheetFormatPr defaultRowHeight="14.4"/>
  <cols>
    <col min="1" max="1" width="8.77734375" style="2" customWidth="1"/>
    <col min="2" max="2" width="9.33203125" style="2" customWidth="1"/>
    <col min="3" max="3" width="9.6640625" style="2" customWidth="1"/>
    <col min="4" max="4" width="6.21875" style="2" customWidth="1"/>
    <col min="5" max="5" width="7.109375" style="2" customWidth="1"/>
    <col min="6" max="16384" width="8.88671875" style="2"/>
  </cols>
  <sheetData>
    <row r="1" spans="1:5">
      <c r="A1" s="1" t="s">
        <v>11</v>
      </c>
    </row>
    <row r="2" spans="1:5" ht="10.199999999999999" customHeight="1"/>
    <row r="3" spans="1:5">
      <c r="A3" s="2" t="s">
        <v>1</v>
      </c>
      <c r="B3" s="3">
        <v>1</v>
      </c>
      <c r="C3" s="2" t="s">
        <v>5</v>
      </c>
    </row>
    <row r="4" spans="1:5">
      <c r="A4" s="2" t="s">
        <v>6</v>
      </c>
      <c r="B4" s="4">
        <f>230*2^0.5</f>
        <v>325.26911934581187</v>
      </c>
      <c r="E4" s="5"/>
    </row>
    <row r="5" spans="1:5">
      <c r="A5" s="2" t="s">
        <v>2</v>
      </c>
      <c r="B5" s="4">
        <v>50</v>
      </c>
      <c r="C5" s="2" t="s">
        <v>0</v>
      </c>
      <c r="D5" s="2">
        <v>60</v>
      </c>
      <c r="E5" s="2" t="s">
        <v>0</v>
      </c>
    </row>
    <row r="6" spans="1:5">
      <c r="A6" s="2" t="s">
        <v>10</v>
      </c>
      <c r="B6" s="4">
        <f>1/B5*1000</f>
        <v>20</v>
      </c>
      <c r="C6" s="2" t="s">
        <v>5</v>
      </c>
      <c r="D6" s="4">
        <f>1/D5*1000</f>
        <v>16.666666666666668</v>
      </c>
      <c r="E6" s="2" t="s">
        <v>5</v>
      </c>
    </row>
    <row r="7" spans="1:5">
      <c r="A7" s="2" t="s">
        <v>4</v>
      </c>
      <c r="B7" s="6">
        <f>2*PI()*B5</f>
        <v>314.15926535897933</v>
      </c>
      <c r="C7" s="2" t="s">
        <v>8</v>
      </c>
      <c r="D7" s="6">
        <f>2*PI()*D5</f>
        <v>376.99111843077515</v>
      </c>
      <c r="E7" s="2" t="s">
        <v>8</v>
      </c>
    </row>
    <row r="9" spans="1:5">
      <c r="A9" s="2" t="s">
        <v>3</v>
      </c>
      <c r="B9" s="2" t="s">
        <v>7</v>
      </c>
      <c r="C9" s="2" t="s">
        <v>9</v>
      </c>
    </row>
    <row r="10" spans="1:5">
      <c r="A10" s="6">
        <v>0</v>
      </c>
      <c r="B10" s="7">
        <f>$B$4*SIN($B$7*A10/1000)</f>
        <v>0</v>
      </c>
      <c r="C10" s="7">
        <f>$B$4*SIN($D$7*A10/1000)</f>
        <v>0</v>
      </c>
    </row>
    <row r="11" spans="1:5">
      <c r="A11" s="6">
        <f>A10+$B$3</f>
        <v>1</v>
      </c>
      <c r="B11" s="7">
        <f t="shared" ref="B11:B60" si="0">$B$4*SIN($B$7*A11/1000)</f>
        <v>100.51368562322884</v>
      </c>
      <c r="C11" s="7">
        <f t="shared" ref="C11:C60" si="1">$B$4*SIN($D$7*A11/1000)</f>
        <v>119.73954906131611</v>
      </c>
    </row>
    <row r="12" spans="1:5">
      <c r="A12" s="6">
        <f t="shared" ref="A12:A60" si="2">A11+$B$3</f>
        <v>2</v>
      </c>
      <c r="B12" s="7">
        <f t="shared" si="0"/>
        <v>191.18839137762859</v>
      </c>
      <c r="C12" s="7">
        <f t="shared" si="1"/>
        <v>222.66203429614873</v>
      </c>
    </row>
    <row r="13" spans="1:5">
      <c r="A13" s="6">
        <f t="shared" si="2"/>
        <v>3</v>
      </c>
      <c r="B13" s="7">
        <f t="shared" si="0"/>
        <v>263.1482452961348</v>
      </c>
      <c r="C13" s="7">
        <f t="shared" si="1"/>
        <v>294.31229851588887</v>
      </c>
    </row>
    <row r="14" spans="1:5">
      <c r="A14" s="6">
        <f t="shared" si="2"/>
        <v>4</v>
      </c>
      <c r="B14" s="7">
        <f t="shared" si="0"/>
        <v>309.34931550342037</v>
      </c>
      <c r="C14" s="7">
        <f t="shared" si="1"/>
        <v>324.62727503944564</v>
      </c>
    </row>
    <row r="15" spans="1:5">
      <c r="A15" s="6">
        <f t="shared" si="2"/>
        <v>5</v>
      </c>
      <c r="B15" s="7">
        <f t="shared" si="0"/>
        <v>325.26911934581187</v>
      </c>
      <c r="C15" s="7">
        <f t="shared" si="1"/>
        <v>309.34931550342043</v>
      </c>
    </row>
    <row r="16" spans="1:5">
      <c r="A16" s="6">
        <f t="shared" si="2"/>
        <v>6</v>
      </c>
      <c r="B16" s="7">
        <f t="shared" si="0"/>
        <v>309.34931550342043</v>
      </c>
      <c r="C16" s="7">
        <f t="shared" si="1"/>
        <v>250.62416392196678</v>
      </c>
    </row>
    <row r="17" spans="1:3">
      <c r="A17" s="6">
        <f t="shared" si="2"/>
        <v>7</v>
      </c>
      <c r="B17" s="7">
        <f t="shared" si="0"/>
        <v>263.14824529613475</v>
      </c>
      <c r="C17" s="7">
        <f t="shared" si="1"/>
        <v>156.69959331667428</v>
      </c>
    </row>
    <row r="18" spans="1:3">
      <c r="A18" s="6">
        <f t="shared" si="2"/>
        <v>8</v>
      </c>
      <c r="B18" s="7">
        <f t="shared" si="0"/>
        <v>191.18839137762862</v>
      </c>
      <c r="C18" s="7">
        <f t="shared" si="1"/>
        <v>40.767030506224287</v>
      </c>
    </row>
    <row r="19" spans="1:3">
      <c r="A19" s="6">
        <f t="shared" si="2"/>
        <v>9</v>
      </c>
      <c r="B19" s="7">
        <f t="shared" si="0"/>
        <v>100.51368562322888</v>
      </c>
      <c r="C19" s="7">
        <f t="shared" si="1"/>
        <v>-80.891140588321576</v>
      </c>
    </row>
    <row r="20" spans="1:3">
      <c r="A20" s="6">
        <f t="shared" si="2"/>
        <v>10</v>
      </c>
      <c r="B20" s="7">
        <f t="shared" si="0"/>
        <v>-1.0459821029930642E-13</v>
      </c>
      <c r="C20" s="7">
        <f t="shared" si="1"/>
        <v>-191.18839137762856</v>
      </c>
    </row>
    <row r="21" spans="1:3">
      <c r="A21" s="6">
        <f t="shared" si="2"/>
        <v>11</v>
      </c>
      <c r="B21" s="7">
        <f t="shared" si="0"/>
        <v>-100.51368562322881</v>
      </c>
      <c r="C21" s="7">
        <f t="shared" si="1"/>
        <v>-274.63380076711661</v>
      </c>
    </row>
    <row r="22" spans="1:3">
      <c r="A22" s="6">
        <f t="shared" si="2"/>
        <v>12</v>
      </c>
      <c r="B22" s="7">
        <f t="shared" si="0"/>
        <v>-191.18839137762856</v>
      </c>
      <c r="C22" s="7">
        <f t="shared" si="1"/>
        <v>-319.50770898913919</v>
      </c>
    </row>
    <row r="23" spans="1:3">
      <c r="A23" s="6">
        <f t="shared" si="2"/>
        <v>13</v>
      </c>
      <c r="B23" s="7">
        <f t="shared" si="0"/>
        <v>-263.14824529613475</v>
      </c>
      <c r="C23" s="7">
        <f t="shared" si="1"/>
        <v>-319.5077089891393</v>
      </c>
    </row>
    <row r="24" spans="1:3">
      <c r="A24" s="6">
        <f t="shared" si="2"/>
        <v>14</v>
      </c>
      <c r="B24" s="7">
        <f t="shared" si="0"/>
        <v>-309.34931550342043</v>
      </c>
      <c r="C24" s="7">
        <f t="shared" si="1"/>
        <v>-274.63380076711684</v>
      </c>
    </row>
    <row r="25" spans="1:3">
      <c r="A25" s="6">
        <f t="shared" si="2"/>
        <v>15</v>
      </c>
      <c r="B25" s="7">
        <f t="shared" si="0"/>
        <v>-325.26911934581187</v>
      </c>
      <c r="C25" s="7">
        <f t="shared" si="1"/>
        <v>-191.18839137762865</v>
      </c>
    </row>
    <row r="26" spans="1:3">
      <c r="A26" s="6">
        <f t="shared" si="2"/>
        <v>16</v>
      </c>
      <c r="B26" s="7">
        <f t="shared" si="0"/>
        <v>-309.34931550342043</v>
      </c>
      <c r="C26" s="7">
        <f t="shared" si="1"/>
        <v>-80.891140588321818</v>
      </c>
    </row>
    <row r="27" spans="1:3">
      <c r="A27" s="6">
        <f t="shared" si="2"/>
        <v>17</v>
      </c>
      <c r="B27" s="7">
        <f t="shared" si="0"/>
        <v>-263.14824529613463</v>
      </c>
      <c r="C27" s="7">
        <f t="shared" si="1"/>
        <v>40.767030506223882</v>
      </c>
    </row>
    <row r="28" spans="1:3">
      <c r="A28" s="6">
        <f t="shared" si="2"/>
        <v>18</v>
      </c>
      <c r="B28" s="7">
        <f t="shared" si="0"/>
        <v>-191.18839137762865</v>
      </c>
      <c r="C28" s="7">
        <f t="shared" si="1"/>
        <v>156.69959331667405</v>
      </c>
    </row>
    <row r="29" spans="1:3">
      <c r="A29" s="6">
        <f t="shared" si="2"/>
        <v>19</v>
      </c>
      <c r="B29" s="7">
        <f t="shared" si="0"/>
        <v>-100.51368562322891</v>
      </c>
      <c r="C29" s="7">
        <f t="shared" si="1"/>
        <v>250.62416392196653</v>
      </c>
    </row>
    <row r="30" spans="1:3">
      <c r="A30" s="6">
        <f t="shared" si="2"/>
        <v>20</v>
      </c>
      <c r="B30" s="7">
        <f t="shared" si="0"/>
        <v>2.0919642059861284E-13</v>
      </c>
      <c r="C30" s="7">
        <f t="shared" si="1"/>
        <v>309.34931550342037</v>
      </c>
    </row>
    <row r="31" spans="1:3">
      <c r="A31" s="6">
        <f t="shared" si="2"/>
        <v>21</v>
      </c>
      <c r="B31" s="7">
        <f t="shared" si="0"/>
        <v>100.51368562322877</v>
      </c>
      <c r="C31" s="7">
        <f t="shared" si="1"/>
        <v>324.62727503944564</v>
      </c>
    </row>
    <row r="32" spans="1:3">
      <c r="A32" s="6">
        <f t="shared" si="2"/>
        <v>22</v>
      </c>
      <c r="B32" s="7">
        <f t="shared" si="0"/>
        <v>191.18839137762851</v>
      </c>
      <c r="C32" s="7">
        <f t="shared" si="1"/>
        <v>294.31229851588904</v>
      </c>
    </row>
    <row r="33" spans="1:3">
      <c r="A33" s="6">
        <f t="shared" si="2"/>
        <v>23</v>
      </c>
      <c r="B33" s="7">
        <f t="shared" si="0"/>
        <v>263.14824529613492</v>
      </c>
      <c r="C33" s="7">
        <f t="shared" si="1"/>
        <v>222.6620342961491</v>
      </c>
    </row>
    <row r="34" spans="1:3">
      <c r="A34" s="6">
        <f t="shared" si="2"/>
        <v>24</v>
      </c>
      <c r="B34" s="7">
        <f t="shared" si="0"/>
        <v>309.34931550342037</v>
      </c>
      <c r="C34" s="7">
        <f t="shared" si="1"/>
        <v>119.73954906131665</v>
      </c>
    </row>
    <row r="35" spans="1:3">
      <c r="A35" s="6">
        <f t="shared" si="2"/>
        <v>25</v>
      </c>
      <c r="B35" s="7">
        <f t="shared" si="0"/>
        <v>325.26911934581187</v>
      </c>
      <c r="C35" s="7">
        <f t="shared" si="1"/>
        <v>1.1955088769880268E-13</v>
      </c>
    </row>
    <row r="36" spans="1:3">
      <c r="A36" s="6">
        <f t="shared" si="2"/>
        <v>26</v>
      </c>
      <c r="B36" s="7">
        <f t="shared" si="0"/>
        <v>309.34931550342043</v>
      </c>
      <c r="C36" s="7">
        <f t="shared" si="1"/>
        <v>-119.7395490613159</v>
      </c>
    </row>
    <row r="37" spans="1:3">
      <c r="A37" s="6">
        <f t="shared" si="2"/>
        <v>27</v>
      </c>
      <c r="B37" s="7">
        <f t="shared" si="0"/>
        <v>263.14824529613486</v>
      </c>
      <c r="C37" s="7">
        <f t="shared" si="1"/>
        <v>-222.66203429614848</v>
      </c>
    </row>
    <row r="38" spans="1:3">
      <c r="A38" s="6">
        <f t="shared" si="2"/>
        <v>28</v>
      </c>
      <c r="B38" s="7">
        <f t="shared" si="0"/>
        <v>191.18839137762819</v>
      </c>
      <c r="C38" s="7">
        <f t="shared" si="1"/>
        <v>-294.3122985158887</v>
      </c>
    </row>
    <row r="39" spans="1:3">
      <c r="A39" s="6">
        <f t="shared" si="2"/>
        <v>29</v>
      </c>
      <c r="B39" s="7">
        <f t="shared" si="0"/>
        <v>100.51368562322897</v>
      </c>
      <c r="C39" s="7">
        <f t="shared" si="1"/>
        <v>-324.62727503944558</v>
      </c>
    </row>
    <row r="40" spans="1:3">
      <c r="A40" s="6">
        <f t="shared" si="2"/>
        <v>30</v>
      </c>
      <c r="B40" s="7">
        <f t="shared" si="0"/>
        <v>1.1955088769880268E-13</v>
      </c>
      <c r="C40" s="7">
        <f t="shared" si="1"/>
        <v>-309.34931550342043</v>
      </c>
    </row>
    <row r="41" spans="1:3">
      <c r="A41" s="6">
        <f t="shared" si="2"/>
        <v>31</v>
      </c>
      <c r="B41" s="7">
        <f t="shared" si="0"/>
        <v>-100.51368562322874</v>
      </c>
      <c r="C41" s="7">
        <f t="shared" si="1"/>
        <v>-250.62416392196687</v>
      </c>
    </row>
    <row r="42" spans="1:3">
      <c r="A42" s="6">
        <f t="shared" si="2"/>
        <v>32</v>
      </c>
      <c r="B42" s="7">
        <f t="shared" si="0"/>
        <v>-191.18839137762848</v>
      </c>
      <c r="C42" s="7">
        <f t="shared" si="1"/>
        <v>-156.69959331667454</v>
      </c>
    </row>
    <row r="43" spans="1:3">
      <c r="A43" s="6">
        <f t="shared" si="2"/>
        <v>33</v>
      </c>
      <c r="B43" s="7">
        <f t="shared" si="0"/>
        <v>-263.14824529613475</v>
      </c>
      <c r="C43" s="7">
        <f t="shared" si="1"/>
        <v>-40.767030506224692</v>
      </c>
    </row>
    <row r="44" spans="1:3">
      <c r="A44" s="6">
        <f t="shared" si="2"/>
        <v>34</v>
      </c>
      <c r="B44" s="7">
        <f t="shared" si="0"/>
        <v>-309.34931550342048</v>
      </c>
      <c r="C44" s="7">
        <f t="shared" si="1"/>
        <v>80.891140588321036</v>
      </c>
    </row>
    <row r="45" spans="1:3">
      <c r="A45" s="6">
        <f t="shared" si="2"/>
        <v>35</v>
      </c>
      <c r="B45" s="7">
        <f t="shared" si="0"/>
        <v>-325.26911934581187</v>
      </c>
      <c r="C45" s="7">
        <f t="shared" si="1"/>
        <v>191.18839137762845</v>
      </c>
    </row>
    <row r="46" spans="1:3">
      <c r="A46" s="6">
        <f t="shared" si="2"/>
        <v>36</v>
      </c>
      <c r="B46" s="7">
        <f t="shared" si="0"/>
        <v>-309.34931550342043</v>
      </c>
      <c r="C46" s="7">
        <f t="shared" si="1"/>
        <v>274.63380076711655</v>
      </c>
    </row>
    <row r="47" spans="1:3">
      <c r="A47" s="6">
        <f t="shared" si="2"/>
        <v>37</v>
      </c>
      <c r="B47" s="7">
        <f t="shared" si="0"/>
        <v>-263.14824529613486</v>
      </c>
      <c r="C47" s="7">
        <f t="shared" si="1"/>
        <v>319.50770898913919</v>
      </c>
    </row>
    <row r="48" spans="1:3">
      <c r="A48" s="6">
        <f t="shared" si="2"/>
        <v>38</v>
      </c>
      <c r="B48" s="7">
        <f t="shared" si="0"/>
        <v>-191.1883913776287</v>
      </c>
      <c r="C48" s="7">
        <f t="shared" si="1"/>
        <v>319.50770898913936</v>
      </c>
    </row>
    <row r="49" spans="1:3">
      <c r="A49" s="6">
        <f t="shared" si="2"/>
        <v>39</v>
      </c>
      <c r="B49" s="7">
        <f t="shared" si="0"/>
        <v>-100.51368562322901</v>
      </c>
      <c r="C49" s="7">
        <f t="shared" si="1"/>
        <v>274.63380076711707</v>
      </c>
    </row>
    <row r="50" spans="1:3">
      <c r="A50" s="6">
        <f t="shared" si="2"/>
        <v>40</v>
      </c>
      <c r="B50" s="7">
        <f t="shared" si="0"/>
        <v>4.1839284119722569E-13</v>
      </c>
      <c r="C50" s="7">
        <f t="shared" si="1"/>
        <v>191.18839137762873</v>
      </c>
    </row>
    <row r="51" spans="1:3">
      <c r="A51" s="6">
        <f t="shared" si="2"/>
        <v>41</v>
      </c>
      <c r="B51" s="7">
        <f t="shared" si="0"/>
        <v>100.51368562322924</v>
      </c>
      <c r="C51" s="7">
        <f t="shared" si="1"/>
        <v>80.891140588321946</v>
      </c>
    </row>
    <row r="52" spans="1:3">
      <c r="A52" s="6">
        <f t="shared" si="2"/>
        <v>42</v>
      </c>
      <c r="B52" s="7">
        <f t="shared" si="0"/>
        <v>191.18839137762845</v>
      </c>
      <c r="C52" s="7">
        <f t="shared" si="1"/>
        <v>-40.767030506223762</v>
      </c>
    </row>
    <row r="53" spans="1:3">
      <c r="A53" s="6">
        <f t="shared" si="2"/>
        <v>43</v>
      </c>
      <c r="B53" s="7">
        <f t="shared" si="0"/>
        <v>263.14824529613469</v>
      </c>
      <c r="C53" s="7">
        <f t="shared" si="1"/>
        <v>-156.6995933166732</v>
      </c>
    </row>
    <row r="54" spans="1:3">
      <c r="A54" s="6">
        <f t="shared" si="2"/>
        <v>44</v>
      </c>
      <c r="B54" s="7">
        <f t="shared" si="0"/>
        <v>309.34931550342031</v>
      </c>
      <c r="C54" s="7">
        <f t="shared" si="1"/>
        <v>-250.62416392196627</v>
      </c>
    </row>
    <row r="55" spans="1:3">
      <c r="A55" s="6">
        <f t="shared" si="2"/>
        <v>45</v>
      </c>
      <c r="B55" s="7">
        <f t="shared" si="0"/>
        <v>325.26911934581187</v>
      </c>
      <c r="C55" s="7">
        <f t="shared" si="1"/>
        <v>-309.34931550341997</v>
      </c>
    </row>
    <row r="56" spans="1:3">
      <c r="A56" s="6">
        <f t="shared" si="2"/>
        <v>46</v>
      </c>
      <c r="B56" s="7">
        <f t="shared" si="0"/>
        <v>309.34931550342026</v>
      </c>
      <c r="C56" s="7">
        <f t="shared" si="1"/>
        <v>-324.62727503944569</v>
      </c>
    </row>
    <row r="57" spans="1:3">
      <c r="A57" s="6">
        <f t="shared" si="2"/>
        <v>47</v>
      </c>
      <c r="B57" s="7">
        <f t="shared" si="0"/>
        <v>263.14824529613452</v>
      </c>
      <c r="C57" s="7">
        <f t="shared" si="1"/>
        <v>-294.31229851588961</v>
      </c>
    </row>
    <row r="58" spans="1:3">
      <c r="A58" s="6">
        <f t="shared" si="2"/>
        <v>48</v>
      </c>
      <c r="B58" s="7">
        <f t="shared" si="0"/>
        <v>191.18839137762873</v>
      </c>
      <c r="C58" s="7">
        <f t="shared" si="1"/>
        <v>-222.66203429614961</v>
      </c>
    </row>
    <row r="59" spans="1:3">
      <c r="A59" s="6">
        <f t="shared" si="2"/>
        <v>49</v>
      </c>
      <c r="B59" s="7">
        <f t="shared" si="0"/>
        <v>100.51368562322904</v>
      </c>
      <c r="C59" s="7">
        <f t="shared" si="1"/>
        <v>-119.73954906131678</v>
      </c>
    </row>
    <row r="60" spans="1:3">
      <c r="A60" s="6">
        <f t="shared" si="2"/>
        <v>50</v>
      </c>
      <c r="B60" s="7">
        <f t="shared" si="0"/>
        <v>1.9925147949800446E-13</v>
      </c>
      <c r="C60" s="7">
        <f t="shared" si="1"/>
        <v>-2.3910177539760536E-13</v>
      </c>
    </row>
    <row r="61" spans="1:3">
      <c r="A61" s="3"/>
    </row>
    <row r="62" spans="1:3">
      <c r="A62" s="3"/>
    </row>
    <row r="63" spans="1:3">
      <c r="A63" s="3"/>
    </row>
    <row r="64" spans="1:3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Foglio1 (3)</vt:lpstr>
      <vt:lpstr>Foglio1 (2)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2023-06-28T12:53:27Z</dcterms:created>
  <dcterms:modified xsi:type="dcterms:W3CDTF">2023-07-01T19:11:15Z</dcterms:modified>
</cp:coreProperties>
</file>